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?><Relationships xmlns="http://schemas.openxmlformats.org/package/2006/relationships"><Relationship Target="xl/workbook.xml" Type="http://schemas.openxmlformats.org/officeDocument/2006/relationships/officeDocument" Id="rId1"></Relationship><Relationship Target="docProps/core.xml" Type="http://schemas.openxmlformats.org/package/2006/relationships/metadata/core-properties" Id="rId2"></Relationship><Relationship Target="docProps/app.xml" Type="http://schemas.openxmlformats.org/officeDocument/2006/relationships/extended-properties" Id="rId3"></Relationship><Relationship Target="docProps/custom.xml" Type="http://schemas.openxmlformats.org/officeDocument/2006/relationships/custom-properties" Id="rId4"></Relationship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SUARI\Downloads\"/>
    </mc:Choice>
  </mc:AlternateContent>
  <xr:revisionPtr revIDLastSave="0" documentId="13_ncr:80008009_{1F67E81A-5173-4484-AE8B-3D7F3A62C33C}" xr6:coauthVersionLast="47" xr6:coauthVersionMax="47" xr10:uidLastSave="{00000000-0000-0000-0000-000000000000}"/>
  <workbookProtection workbookPassword="8F2D" lockStructure="1"/>
  <bookViews>
    <workbookView xWindow="-120" yWindow="-120" windowWidth="20730" windowHeight="11160" tabRatio="500" xr2:uid="{0B5A38C2-A2C4-48A2-B714-6850A660D029}"/>
  </bookViews>
  <sheets>
    <sheet name="Model" sheetId="1" r:id="rId1"/>
    <sheet name="Taules" sheetId="2" state="hidden" r:id="rId2"/>
  </sheets>
  <definedNames>
    <definedName name="__xlfn_IFERROR">#N/A</definedName>
    <definedName name="Administració_General">Taules!$J$21:$J$26</definedName>
    <definedName name="Personal_Oficis">Taules!$I$21:$I$27</definedName>
    <definedName name="Personal_Tècnic">Taules!$H$21:$H$25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" l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M43" i="1"/>
  <c r="J44" i="1"/>
  <c r="K44" i="1" s="1"/>
  <c r="M44" i="1"/>
  <c r="J45" i="1"/>
  <c r="K45" i="1" s="1"/>
  <c r="M45" i="1"/>
  <c r="J46" i="1"/>
  <c r="K46" i="1" s="1"/>
  <c r="M46" i="1"/>
  <c r="J47" i="1"/>
  <c r="K47" i="1" s="1"/>
  <c r="M47" i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Q189" i="1" l="1"/>
  <c r="Q191" i="1" s="1"/>
  <c r="L136" i="1"/>
  <c r="L62" i="1"/>
  <c r="L126" i="1"/>
  <c r="L72" i="1"/>
  <c r="L32" i="1"/>
  <c r="L156" i="1"/>
  <c r="L116" i="1"/>
  <c r="L82" i="1"/>
  <c r="L42" i="1"/>
  <c r="L146" i="1"/>
  <c r="L106" i="1"/>
  <c r="L92" i="1"/>
  <c r="L52" i="1"/>
  <c r="M82" i="1" l="1"/>
  <c r="N82" i="1"/>
  <c r="O82" i="1" s="1"/>
  <c r="M106" i="1"/>
  <c r="N106" i="1"/>
  <c r="M116" i="1"/>
  <c r="N116" i="1"/>
  <c r="N126" i="1"/>
  <c r="M126" i="1"/>
  <c r="M146" i="1"/>
  <c r="N146" i="1"/>
  <c r="M156" i="1"/>
  <c r="N156" i="1"/>
  <c r="M62" i="1"/>
  <c r="N62" i="1"/>
  <c r="O62" i="1" s="1"/>
  <c r="M92" i="1"/>
  <c r="N92" i="1"/>
  <c r="O92" i="1" s="1"/>
  <c r="M72" i="1"/>
  <c r="N72" i="1"/>
  <c r="O72" i="1" s="1"/>
  <c r="M52" i="1"/>
  <c r="N52" i="1"/>
  <c r="O52" i="1" s="1"/>
  <c r="N42" i="1"/>
  <c r="O42" i="1" s="1"/>
  <c r="M42" i="1"/>
  <c r="N32" i="1"/>
  <c r="O32" i="1" s="1"/>
  <c r="M32" i="1"/>
  <c r="M136" i="1"/>
  <c r="N136" i="1"/>
  <c r="S102" i="1" l="1"/>
  <c r="R167" i="1"/>
  <c r="R169" i="1" l="1"/>
  <c r="R171" i="1" s="1"/>
  <c r="O199" i="1" s="1"/>
</calcChain>
</file>

<file path=xl/sharedStrings.xml><?xml version="1.0" encoding="utf-8"?>
<sst xmlns="http://schemas.openxmlformats.org/spreadsheetml/2006/main" count="300" uniqueCount="124">
  <si>
    <t>RELACIÓ DE MÈRITS AL·LEGATS PER AL PROCÉS SELECTIU</t>
  </si>
  <si>
    <t>Nom i Cognoms (tal i com s'identifica al DNI/NIE)</t>
  </si>
  <si>
    <t>DNI/NIE</t>
  </si>
  <si>
    <t>ÀMBIT</t>
  </si>
  <si>
    <t>GRUP DE CLASSIFICACIÓ</t>
  </si>
  <si>
    <t>Personal Tècnic</t>
  </si>
  <si>
    <t>C1</t>
  </si>
  <si>
    <t>Urbanisme (TEC_URB/26)</t>
  </si>
  <si>
    <t>No</t>
  </si>
  <si>
    <t>Patrimoni i Manteniment (TEC_PMANT/26)</t>
  </si>
  <si>
    <t>Mobilitat (TEC_MOB/26)</t>
  </si>
  <si>
    <t>Medi ambient (TEC_MEDAMB/26)</t>
  </si>
  <si>
    <t>TIC i Processos (TEC_TIC/26)</t>
  </si>
  <si>
    <t xml:space="preserve">MANIFESTO QUE relaciono els mèrits per tal que em siguin valorats pel Tribunal Qualificador en la fase de concurs, d’acord amb el barem que figura a les bases de la convocatòria específica. </t>
  </si>
  <si>
    <t>DECLARO RESPONSABLEMENT QUE conec les bases de la convocatòria, que compleixo amb els requisits per participar-hi i que totes les dades, informació i documentació manifestada o aportada és certa, original i vigent.</t>
  </si>
  <si>
    <t>Instruccions per omplir l’experiència professional:</t>
  </si>
  <si>
    <r>
      <rPr>
        <sz val="11"/>
        <color indexed="8"/>
        <rFont val="Arial"/>
        <family val="2"/>
      </rPr>
      <t xml:space="preserve">- Si es tracta d’experiència acreditada a l’Ajuntament de Terrassa, la documentació acreditativa serà aportada d’ofici pels serveis d’Organització i Gestió de Persones. Es demanarà, si és necessari, el corresponent informe d’avaluació del Cap corresponent
</t>
    </r>
    <r>
      <rPr>
        <sz val="11"/>
        <rFont val="Arial"/>
        <family val="2"/>
      </rPr>
      <t>- Altra experiència (sector privat o públic) s’haurà d’acreditar per part de la persona candidata mitjançant el corresponent contracte de treball o documentació acreditativa de la relació laboral (certificat d’empresa,...) i l’informe de vida laboral emès per la Seguretat     Social.
- Es valorarà tant l</t>
    </r>
    <r>
      <rPr>
        <b/>
        <sz val="11"/>
        <rFont val="Arial"/>
        <family val="2"/>
      </rPr>
      <t>’experiència</t>
    </r>
    <r>
      <rPr>
        <sz val="11"/>
        <rFont val="Arial"/>
        <family val="2"/>
      </rPr>
      <t xml:space="preserve"> a l’administració pública com a l’empresa privada, </t>
    </r>
    <r>
      <rPr>
        <b/>
        <sz val="11"/>
        <rFont val="Arial"/>
        <family val="2"/>
      </rPr>
      <t>i la puntuació total màxima serà de 8 punts.</t>
    </r>
  </si>
  <si>
    <t>EXPERIÈNCIA EN L’ÀMBIT PÚBLIC (Utilitzar el nombre de files que sigui necessari):</t>
  </si>
  <si>
    <t>Nom de l’ajuntament, organisme públic o entitat,</t>
  </si>
  <si>
    <t>Periode</t>
  </si>
  <si>
    <t>Municipi</t>
  </si>
  <si>
    <t>Categoria i grup professional</t>
  </si>
  <si>
    <t>Percentatge de jornada acreditat</t>
  </si>
  <si>
    <t>Data d’inici</t>
  </si>
  <si>
    <t>Data de fí</t>
  </si>
  <si>
    <t>Experiència (ESPAI RESERVAT PEL TRIBUNAL QUALIFICADOR)</t>
  </si>
  <si>
    <t>Dies treballats</t>
  </si>
  <si>
    <t>Dies treballats segons jornada</t>
  </si>
  <si>
    <t>Mesos treballats</t>
  </si>
  <si>
    <t>Anys treballats</t>
  </si>
  <si>
    <t>Puntuació segons durada</t>
  </si>
  <si>
    <t>Puntuació segons municipi</t>
  </si>
  <si>
    <t>Lloc de treball 1…</t>
  </si>
  <si>
    <t>Periode 1</t>
  </si>
  <si>
    <t>Periode 2</t>
  </si>
  <si>
    <t>Periode 3</t>
  </si>
  <si>
    <t>Periode 4</t>
  </si>
  <si>
    <t>Periode 5</t>
  </si>
  <si>
    <t>Periode 6</t>
  </si>
  <si>
    <t>Periode 7</t>
  </si>
  <si>
    <t>Periode 8</t>
  </si>
  <si>
    <t>Periode 9</t>
  </si>
  <si>
    <t>Periode 10</t>
  </si>
  <si>
    <t>Lloc de treball 2…</t>
  </si>
  <si>
    <t>Lloc de treball 3…</t>
  </si>
  <si>
    <t>Lloc de treball 4…</t>
  </si>
  <si>
    <t>Lloc de treball 5…</t>
  </si>
  <si>
    <t>Lloc de treball 6…</t>
  </si>
  <si>
    <t>Lloc de treball 7…</t>
  </si>
  <si>
    <t>PUNTUACIÓ àmbit públic</t>
  </si>
  <si>
    <t>EXPERIÈNCIA EN L’ÀMBIT PRIVAT (Utilitzar el nombre de files que sigui necessari):</t>
  </si>
  <si>
    <t>Nom de l’empresa</t>
  </si>
  <si>
    <t>PUNTUACIÓ àmbit privat</t>
  </si>
  <si>
    <t>PUNTUACIÓ TOTAL experiència laboral</t>
  </si>
  <si>
    <t>FORMACIÓ RELACIONADA AMB L’ÀMBIT CONVOCAT (màxim 2 punts)</t>
  </si>
  <si>
    <t>PUNTUACIÓ MÀXIMA experiència laboral</t>
  </si>
  <si>
    <t>Formació consistent en segona titulació del mateix nivell: batxillerat o títol tècnic (CFGM); formació continua amb  certificat d’aprofitament (més de 20 hores), així com pràctiques acadèmiques curriculars o extra curriculars i formació dual vinculades a estudis oficials i relacionades amb el lloc convocat.</t>
  </si>
  <si>
    <t>Organisme o centre</t>
  </si>
  <si>
    <t>Tipus de formació</t>
  </si>
  <si>
    <t>Formació directament relacionada (ESPAI RESERVAT AL TRIBUNAL QUALIFICADOR)</t>
  </si>
  <si>
    <t>Puntuació</t>
  </si>
  <si>
    <t>PUNTUACIÓ TOTAL FORMACIÓ</t>
  </si>
  <si>
    <t>PUNTUACIÓ MÀXIMA FORMACIÓ</t>
  </si>
  <si>
    <r>
      <rPr>
        <sz val="11"/>
        <rFont val="Arial"/>
        <family val="2"/>
      </rPr>
      <t>D’acord amb el que estableix l’article 11 de llei orgànica 3/2018 relativa a la protecció de les persones físiques pel que fa al tractament de dades personals i la lliure circulació d’aquestes dades,  s’informa  que el responsable del tractament és l’Ajuntament de Terrassa (</t>
    </r>
    <r>
      <rPr>
        <u/>
        <sz val="11"/>
        <rFont val="Arial"/>
        <family val="2"/>
      </rPr>
      <t>Delegat de protecció de dades</t>
    </r>
    <r>
      <rPr>
        <sz val="11"/>
        <rFont val="Arial"/>
        <family val="2"/>
      </rPr>
      <t xml:space="preserve">: </t>
    </r>
    <r>
      <rPr>
        <sz val="11"/>
        <color indexed="12"/>
        <rFont val="Arial"/>
        <family val="2"/>
      </rPr>
      <t>delegatprotecciodades@terrassa.cat</t>
    </r>
    <r>
      <rPr>
        <sz val="11"/>
        <rFont val="Arial"/>
        <family val="2"/>
      </rPr>
      <t>) La finalitat del tractament és la gestió de la sol·licitud de participació en el present procés de selecció de personal</t>
    </r>
    <r>
      <rPr>
        <b/>
        <sz val="11"/>
        <rFont val="Arial"/>
        <family val="2"/>
      </rPr>
      <t>.</t>
    </r>
    <r>
      <rPr>
        <sz val="11"/>
        <rFont val="Arial"/>
        <family val="2"/>
      </rPr>
      <t xml:space="preserve"> Podeu exercir els drets d’accés, rectificació, supressió, portabilitat de les dades, limitació o oposició al tractament, mitjançant formularis de la Seu Electrònica de l’Ajuntament de Terrassa, per correu electrònic </t>
    </r>
    <r>
      <rPr>
        <sz val="11"/>
        <color indexed="12"/>
        <rFont val="Arial"/>
        <family val="2"/>
      </rPr>
      <t>protecciódades@terrassa.cat</t>
    </r>
    <r>
      <rPr>
        <sz val="11"/>
        <rFont val="Arial"/>
        <family val="2"/>
      </rPr>
      <t xml:space="preserve"> o a qualsevol oficina d’atenció ciutadana de l’Ajuntament de Terrassa. Disposeu de la informació sobre la Política de Protecció de dades de l’Ajuntament de Terrassa en el següent enllaç: </t>
    </r>
    <r>
      <rPr>
        <sz val="11"/>
        <color indexed="12"/>
        <rFont val="Arial"/>
        <family val="2"/>
      </rPr>
      <t>http://www.terrassa.cat/ca/protecciodades</t>
    </r>
    <r>
      <rPr>
        <sz val="11"/>
        <rFont val="Arial"/>
        <family val="2"/>
      </rPr>
      <t>.</t>
    </r>
  </si>
  <si>
    <t>TOTAL EXPERIÈNCIA I FORMACIÓ (sobre 10 punts)</t>
  </si>
  <si>
    <t>2na titulació del mateix nivell (Batxillerat o CFGM)</t>
  </si>
  <si>
    <t>Formació de més de 20 hores i certificat d’aprofitament</t>
  </si>
  <si>
    <t>Pràctiques (fins a 500 hores)</t>
  </si>
  <si>
    <t>Pràctiques (més de 500 hores)</t>
  </si>
  <si>
    <t>Badalona</t>
  </si>
  <si>
    <t>Multiplicar</t>
  </si>
  <si>
    <t>Barcelona</t>
  </si>
  <si>
    <t>Hospitalet</t>
  </si>
  <si>
    <t>Sabadell</t>
  </si>
  <si>
    <t>Terrassa</t>
  </si>
  <si>
    <t>Altres municipis dins de Catalunya</t>
  </si>
  <si>
    <t>Altres municipis fora de Catalunya</t>
  </si>
  <si>
    <t>AMBIT</t>
  </si>
  <si>
    <t>ESPECIALITAT</t>
  </si>
  <si>
    <t>CODI</t>
  </si>
  <si>
    <t>GRUP</t>
  </si>
  <si>
    <t>Personal_Tècnic</t>
  </si>
  <si>
    <t>Personal_Oficis</t>
  </si>
  <si>
    <t>Administració_General</t>
  </si>
  <si>
    <t>Urbanisme</t>
  </si>
  <si>
    <t>TEC_URB/26</t>
  </si>
  <si>
    <t>Instal·lacions i manteniment</t>
  </si>
  <si>
    <t>Administració general</t>
  </si>
  <si>
    <t>Patrimoni i Manteniment</t>
  </si>
  <si>
    <t>TEC_PMANT/26</t>
  </si>
  <si>
    <t>Construcció i obra pública</t>
  </si>
  <si>
    <t>Atenció ciutadana, presencial, telefònica i/o telemàtica</t>
  </si>
  <si>
    <t>Mobilitat</t>
  </si>
  <si>
    <t>TEC_MOB/26</t>
  </si>
  <si>
    <t>Jardineria, medi natural i espais verds</t>
  </si>
  <si>
    <t>Assistència a la Direcció</t>
  </si>
  <si>
    <t>Medi ambient</t>
  </si>
  <si>
    <t>TEC_MEDAMB/26</t>
  </si>
  <si>
    <t>Conducció de vehicles i carnets de transport específics</t>
  </si>
  <si>
    <t>Inspector/a</t>
  </si>
  <si>
    <t>TIC i Processos</t>
  </si>
  <si>
    <t>TEC_TIC/26</t>
  </si>
  <si>
    <t>Logística, magatzem i transport</t>
  </si>
  <si>
    <t xml:space="preserve">Tècnic/a Auxiliar de biblioteca </t>
  </si>
  <si>
    <t>Personal d’Oficis</t>
  </si>
  <si>
    <t>OFI_MANT/26</t>
  </si>
  <si>
    <t>C1/ C2</t>
  </si>
  <si>
    <t>Consergeria, control d'accessos i suport operatiu</t>
  </si>
  <si>
    <t>Ajudant de serveis de biblioteca</t>
  </si>
  <si>
    <t>OFI_OBRA/26</t>
  </si>
  <si>
    <t>Oficials manteniment d’escoles</t>
  </si>
  <si>
    <t>OFI_MEDI/26</t>
  </si>
  <si>
    <t>OFI_COND/26</t>
  </si>
  <si>
    <t>OFI_LOG/26</t>
  </si>
  <si>
    <t>OFI_CSG/26</t>
  </si>
  <si>
    <t>OFI_BRIG/26</t>
  </si>
  <si>
    <t>Administració General</t>
  </si>
  <si>
    <t>GRAL_ADM/26</t>
  </si>
  <si>
    <t>GRAL_OAC/26</t>
  </si>
  <si>
    <t>GRAL_SDIR/26</t>
  </si>
  <si>
    <t>GRAL_INSP/26</t>
  </si>
  <si>
    <t>GRAL_TABIB/26</t>
  </si>
  <si>
    <t>GRAL_AJBIB/26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</si>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</sst>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\ %"/>
  </numFmts>
  <fonts count="19" x14ac:knownFonts="1">
    <font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1"/>
      <name val="Arial"/>
      <family val="2"/>
    </font>
    <font>
      <sz val="11"/>
      <color indexed="12"/>
      <name val="Arial"/>
      <family val="2"/>
    </font>
    <font>
      <sz val="10"/>
      <name val="Arial"/>
      <family val="1"/>
    </font>
    <font>
      <u/>
      <sz val="10"/>
      <name val="Arial"/>
      <family val="2"/>
    </font>
    <font>
      <b/>
      <u/>
      <sz val="12"/>
      <name val="Arial"/>
      <family val="2"/>
    </font>
    <font>
      <i/>
      <u/>
      <sz val="8"/>
      <name val="Arial"/>
      <family val="2"/>
    </font>
    <font>
      <u/>
      <sz val="9"/>
      <name val="Arial"/>
      <family val="2"/>
    </font>
    <font>
      <b/>
      <u/>
      <sz val="10"/>
      <name val="Arial"/>
      <family val="2"/>
    </font>
    <font>
      <u/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63"/>
        <bgColor indexed="59"/>
      </patternFill>
    </fill>
    <fill>
      <patternFill patternType="solid">
        <fgColor indexed="55"/>
        <bgColor indexed="23"/>
      </patternFill>
    </fill>
    <fill>
      <patternFill patternType="solid">
        <fgColor indexed="31"/>
        <b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26"/>
        <bgColor indexed="27"/>
      </patternFill>
    </fill>
    <fill>
      <patternFill patternType="solid">
        <fgColor indexed="43"/>
        <bgColor indexed="26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hair">
        <color indexed="8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Border="1"/>
    <xf numFmtId="0" fontId="0" fillId="0" borderId="0" xfId="0" applyProtection="1">
      <protection hidden="1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/>
    <xf numFmtId="0" fontId="5" fillId="0" borderId="0" xfId="0" applyNumberFormat="1" applyFont="1" applyFill="1" applyBorder="1" applyAlignment="1" applyProtection="1">
      <alignment horizontal="center" vertical="center"/>
    </xf>
    <xf numFmtId="0" fontId="6" fillId="5" borderId="2" xfId="0" applyNumberFormat="1" applyFont="1" applyFill="1" applyBorder="1" applyAlignment="1" applyProtection="1">
      <alignment horizontal="left" vertical="center"/>
      <protection locked="0"/>
    </xf>
    <xf numFmtId="0" fontId="5" fillId="4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Protection="1"/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vertical="center" wrapText="1"/>
      <protection locked="0"/>
    </xf>
    <xf numFmtId="0" fontId="8" fillId="5" borderId="0" xfId="0" applyFont="1" applyFill="1" applyAlignment="1" applyProtection="1">
      <alignment horizontal="center" vertical="center"/>
      <protection locked="0"/>
    </xf>
    <xf numFmtId="0" fontId="8" fillId="5" borderId="2" xfId="0" applyFont="1" applyFill="1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0" fillId="4" borderId="2" xfId="0" applyFont="1" applyFill="1" applyBorder="1" applyProtection="1">
      <protection locked="0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14" fontId="0" fillId="4" borderId="2" xfId="0" applyNumberFormat="1" applyFill="1" applyBorder="1" applyAlignment="1" applyProtection="1">
      <alignment horizontal="center" vertical="center"/>
      <protection locked="0"/>
    </xf>
    <xf numFmtId="14" fontId="0" fillId="0" borderId="0" xfId="0" applyNumberFormat="1" applyFill="1" applyBorder="1" applyAlignment="1" applyProtection="1">
      <alignment horizontal="center" vertical="center"/>
      <protection locked="0"/>
    </xf>
    <xf numFmtId="0" fontId="0" fillId="4" borderId="2" xfId="0" applyFont="1" applyFill="1" applyBorder="1" applyAlignment="1" applyProtection="1">
      <alignment horizontal="center" vertical="center"/>
      <protection locked="0"/>
    </xf>
    <xf numFmtId="0" fontId="0" fillId="4" borderId="0" xfId="0" applyFon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8" fillId="5" borderId="2" xfId="0" applyFont="1" applyFill="1" applyBorder="1" applyAlignment="1" applyProtection="1">
      <alignment horizontal="left" vertical="top" wrapText="1"/>
      <protection locked="0"/>
    </xf>
    <xf numFmtId="0" fontId="8" fillId="5" borderId="2" xfId="0" applyFont="1" applyFill="1" applyBorder="1" applyAlignment="1" applyProtection="1">
      <alignment horizontal="left" vertical="top"/>
      <protection locked="0"/>
    </xf>
    <xf numFmtId="0" fontId="0" fillId="0" borderId="0" xfId="0" applyFont="1" applyAlignment="1">
      <alignment wrapText="1"/>
    </xf>
    <xf numFmtId="0" fontId="8" fillId="0" borderId="0" xfId="0" applyFont="1"/>
    <xf numFmtId="0" fontId="0" fillId="0" borderId="5" xfId="0" applyFont="1" applyBorder="1"/>
    <xf numFmtId="0" fontId="0" fillId="0" borderId="5" xfId="0" applyFont="1" applyBorder="1" applyAlignment="1">
      <alignment horizontal="justify" wrapText="1"/>
    </xf>
    <xf numFmtId="0" fontId="0" fillId="0" borderId="5" xfId="0" applyFont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justify" wrapText="1"/>
    </xf>
    <xf numFmtId="0" fontId="0" fillId="0" borderId="0" xfId="0" applyFont="1" applyAlignment="1">
      <alignment horizontal="left"/>
    </xf>
    <xf numFmtId="0" fontId="0" fillId="0" borderId="0" xfId="0" applyFont="1" applyBorder="1"/>
    <xf numFmtId="0" fontId="12" fillId="0" borderId="0" xfId="0" applyFont="1" applyAlignment="1">
      <alignment horizontal="justify" wrapText="1"/>
    </xf>
    <xf numFmtId="0" fontId="0" fillId="0" borderId="5" xfId="0" applyFont="1" applyBorder="1" applyAlignment="1">
      <alignment horizontal="justify"/>
    </xf>
    <xf numFmtId="0" fontId="0" fillId="0" borderId="0" xfId="0" applyFont="1" applyAlignment="1">
      <alignment horizontal="justify"/>
    </xf>
    <xf numFmtId="0" fontId="12" fillId="0" borderId="0" xfId="0" applyFont="1" applyAlignment="1">
      <alignment horizontal="justify"/>
    </xf>
    <xf numFmtId="0" fontId="12" fillId="0" borderId="0" xfId="0" applyFont="1"/>
    <xf numFmtId="0" fontId="0" fillId="0" borderId="5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0" fillId="4" borderId="2" xfId="0" applyFont="1" applyFill="1" applyBorder="1" applyAlignment="1" applyProtection="1">
      <alignment horizontal="left" vertical="center"/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center" vertical="center"/>
      <protection locked="0"/>
    </xf>
    <xf numFmtId="0" fontId="5" fillId="5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2" xfId="0" applyFont="1" applyFill="1" applyBorder="1" applyAlignment="1" applyProtection="1">
      <alignment horizontal="left" vertical="center" wrapText="1"/>
      <protection locked="0"/>
    </xf>
    <xf numFmtId="0" fontId="5" fillId="5" borderId="2" xfId="0" applyFont="1" applyFill="1" applyBorder="1" applyAlignment="1" applyProtection="1">
      <alignment horizontal="left" vertical="center"/>
      <protection locked="0"/>
    </xf>
    <xf numFmtId="0" fontId="7" fillId="5" borderId="2" xfId="0" applyFont="1" applyFill="1" applyBorder="1" applyAlignment="1" applyProtection="1">
      <alignment horizontal="left" vertical="center" wrapText="1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13" fillId="4" borderId="2" xfId="0" applyFont="1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center" vertical="center" wrapText="1"/>
      <protection hidden="1"/>
    </xf>
    <xf numFmtId="0" fontId="13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5" fillId="0" borderId="0" xfId="0" applyFont="1" applyBorder="1" applyAlignment="1" applyProtection="1">
      <alignment horizontal="left" vertical="center" wrapText="1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16" fillId="0" borderId="0" xfId="0" applyFont="1" applyBorder="1" applyAlignment="1" applyProtection="1">
      <alignment horizontal="left" vertical="center" wrapText="1"/>
      <protection hidden="1"/>
    </xf>
    <xf numFmtId="0" fontId="17" fillId="0" borderId="0" xfId="0" applyFont="1" applyBorder="1" applyAlignment="1" applyProtection="1">
      <alignment horizontal="left" vertical="center" wrapText="1"/>
      <protection hidden="1"/>
    </xf>
    <xf numFmtId="0" fontId="18" fillId="0" borderId="0" xfId="0" applyFont="1" applyBorder="1" applyAlignment="1" applyProtection="1">
      <alignment horizontal="left" vertical="center" wrapText="1"/>
      <protection hidden="1"/>
    </xf>
    <xf numFmtId="0" fontId="17" fillId="6" borderId="2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/>
      <protection hidden="1"/>
    </xf>
    <xf numFmtId="0" fontId="13" fillId="7" borderId="2" xfId="0" applyNumberFormat="1" applyFont="1" applyFill="1" applyBorder="1" applyAlignment="1" applyProtection="1">
      <alignment horizontal="center" vertical="center"/>
      <protection hidden="1"/>
    </xf>
    <xf numFmtId="0" fontId="13" fillId="7" borderId="2" xfId="0" applyNumberFormat="1" applyFont="1" applyFill="1" applyBorder="1" applyProtection="1">
      <protection hidden="1"/>
    </xf>
    <xf numFmtId="0" fontId="13" fillId="0" borderId="2" xfId="0" applyNumberFormat="1" applyFont="1" applyBorder="1" applyAlignment="1" applyProtection="1">
      <alignment horizontal="center" vertical="center"/>
      <protection hidden="1"/>
    </xf>
    <xf numFmtId="0" fontId="13" fillId="0" borderId="2" xfId="0" applyNumberFormat="1" applyFont="1" applyBorder="1" applyProtection="1">
      <protection hidden="1"/>
    </xf>
    <xf numFmtId="0" fontId="17" fillId="0" borderId="0" xfId="0" applyFont="1" applyFill="1" applyBorder="1" applyAlignment="1" applyProtection="1">
      <alignment horizontal="right" vertical="center"/>
      <protection hidden="1"/>
    </xf>
    <xf numFmtId="4" fontId="17" fillId="7" borderId="3" xfId="0" applyNumberFormat="1" applyFont="1" applyFill="1" applyBorder="1" applyAlignment="1" applyProtection="1">
      <alignment horizontal="center"/>
      <protection hidden="1"/>
    </xf>
    <xf numFmtId="14" fontId="13" fillId="0" borderId="0" xfId="0" applyNumberFormat="1" applyFont="1" applyBorder="1" applyAlignment="1" applyProtection="1">
      <alignment horizontal="right"/>
      <protection hidden="1"/>
    </xf>
    <xf numFmtId="0" fontId="17" fillId="6" borderId="2" xfId="0" applyFont="1" applyFill="1" applyBorder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horizontal="left" vertical="center" wrapText="1"/>
      <protection hidden="1"/>
    </xf>
    <xf numFmtId="0" fontId="13" fillId="0" borderId="0" xfId="0" applyNumberFormat="1" applyFont="1" applyFill="1" applyBorder="1" applyProtection="1">
      <protection hidden="1"/>
    </xf>
    <xf numFmtId="0" fontId="17" fillId="0" borderId="0" xfId="0" applyFont="1" applyFill="1" applyBorder="1" applyAlignment="1" applyProtection="1">
      <alignment horizontal="right"/>
      <protection hidden="1"/>
    </xf>
    <xf numFmtId="0" fontId="13" fillId="0" borderId="0" xfId="0" applyFont="1" applyFill="1" applyBorder="1" applyAlignment="1" applyProtection="1">
      <alignment horizontal="right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7" fillId="7" borderId="0" xfId="0" applyFont="1" applyFill="1" applyBorder="1" applyAlignment="1" applyProtection="1">
      <alignment horizontal="center" vertical="center"/>
      <protection hidden="1"/>
    </xf>
    <xf numFmtId="0" fontId="17" fillId="6" borderId="2" xfId="0" applyFont="1" applyFill="1" applyBorder="1" applyAlignment="1" applyProtection="1">
      <alignment horizontal="left" vertical="top" wrapText="1"/>
      <protection hidden="1"/>
    </xf>
    <xf numFmtId="4" fontId="17" fillId="0" borderId="0" xfId="0" applyNumberFormat="1" applyFont="1" applyFill="1" applyBorder="1" applyAlignment="1" applyProtection="1">
      <alignment horizontal="center"/>
      <protection hidden="1"/>
    </xf>
    <xf numFmtId="0" fontId="17" fillId="7" borderId="0" xfId="0" applyFont="1" applyFill="1" applyBorder="1" applyAlignment="1" applyProtection="1">
      <alignment horizontal="left" vertical="center"/>
      <protection hidden="1"/>
    </xf>
    <xf numFmtId="0" fontId="17" fillId="8" borderId="4" xfId="0" applyFont="1" applyFill="1" applyBorder="1" applyAlignment="1" applyProtection="1">
      <alignment horizontal="center" vertical="center"/>
      <protection hidden="1"/>
    </xf>
    <xf numFmtId="2" fontId="17" fillId="8" borderId="3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5CE"/>
      <rgbColor rgb="00EEEEEE"/>
      <rgbColor rgb="00660066"/>
      <rgbColor rgb="00FF8080"/>
      <rgbColor rgb="000066CC"/>
      <rgbColor rgb="00C9D9E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E5E5"/>
      <rgbColor rgb="00FFE994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09C9C"/>
      <rgbColor rgb="00003366"/>
      <rgbColor rgb="00339966"/>
      <rgbColor rgb="00003300"/>
      <rgbColor rgb="00333300"/>
      <rgbColor rgb="00993300"/>
      <rgbColor rgb="00993366"/>
      <rgbColor rgb="00333399"/>
      <rgbColor rgb="002B2A2A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?><Relationships xmlns="http://schemas.openxmlformats.org/package/2006/relationships"><Relationship Target="theme/theme1.xml" Type="http://schemas.openxmlformats.org/officeDocument/2006/relationships/theme" Id="rId3"></Relationship><Relationship Target="worksheets/sheet2.xml" Type="http://schemas.openxmlformats.org/officeDocument/2006/relationships/worksheet" Id="rId2"></Relationship><Relationship Target="worksheets/sheet1.xml" Type="http://schemas.openxmlformats.org/officeDocument/2006/relationships/worksheet" Id="rId1"></Relationship><Relationship Target="calcChain.xml" Type="http://schemas.openxmlformats.org/officeDocument/2006/relationships/calcChain" Id="rId6"></Relationship><Relationship Target="sharedStrings.xml" Type="http://schemas.openxmlformats.org/officeDocument/2006/relationships/sharedStrings" Id="rId5"></Relationship><Relationship Target="styles.xml" Type="http://schemas.openxmlformats.org/officeDocument/2006/relationships/styles" Id="rId4"></Relationship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D85DD-D2BB-48AB-A829-330AFFD70510}">
  <dimension ref="A1:S199"/>
  <sheetViews>
    <sheetView showGridLines="0" tabSelected="1" zoomScale="65" zoomScaleNormal="65" workbookViewId="0">
      <selection activeCell="D15" sqref="D15"/>
    </sheetView>
  </sheetViews>
  <sheetFormatPr baseColWidth="10" defaultRowHeight="12.75" customHeight="1" outlineLevelRow="1" x14ac:dyDescent="0.2"/>
  <cols>
    <col min="1" max="1" width="43.28515625" style="1" customWidth="1"/>
    <col min="2" max="2" width="37.28515625" style="1" customWidth="1"/>
    <col min="3" max="3" width="44.5703125" style="1" customWidth="1"/>
    <col min="4" max="4" width="26.7109375" style="1" customWidth="1"/>
    <col min="5" max="5" width="25.28515625" style="1" customWidth="1"/>
    <col min="6" max="7" width="26.7109375" style="1" customWidth="1"/>
    <col min="8" max="8" width="11" style="2" customWidth="1"/>
    <col min="9" max="10" width="26.7109375" style="70" hidden="1" customWidth="1"/>
    <col min="11" max="15" width="11.42578125" style="70" hidden="1" customWidth="1"/>
    <col min="16" max="16" width="3.42578125" style="70" hidden="1" customWidth="1"/>
    <col min="17" max="19" width="11.42578125" style="70" hidden="1" customWidth="1"/>
    <col min="20" max="256" width="9.140625" customWidth="1"/>
  </cols>
  <sheetData>
    <row r="1" spans="1:19" ht="26.85" customHeight="1" x14ac:dyDescent="0.2">
      <c r="A1" s="56" t="s">
        <v>0</v>
      </c>
      <c r="B1" s="56"/>
      <c r="C1" s="56"/>
      <c r="D1" s="56"/>
      <c r="E1" s="56"/>
      <c r="F1" s="56"/>
      <c r="G1" s="56"/>
      <c r="H1" s="4"/>
      <c r="I1" s="69"/>
      <c r="J1" s="69"/>
      <c r="K1" s="69"/>
      <c r="L1" s="69"/>
    </row>
    <row r="2" spans="1:19" ht="16.7" customHeight="1" x14ac:dyDescent="0.2">
      <c r="A2" s="5"/>
      <c r="B2" s="5"/>
      <c r="C2" s="5"/>
      <c r="D2" s="5"/>
      <c r="E2" s="5"/>
      <c r="F2" s="5"/>
      <c r="G2" s="5"/>
      <c r="H2" s="6"/>
      <c r="I2" s="69"/>
      <c r="J2" s="69"/>
      <c r="K2" s="69"/>
      <c r="L2" s="69"/>
    </row>
    <row r="3" spans="1:19" ht="24.6" customHeight="1" x14ac:dyDescent="0.2">
      <c r="A3" s="57" t="s">
        <v>1</v>
      </c>
      <c r="B3" s="57"/>
      <c r="C3" s="57"/>
      <c r="D3" s="57"/>
      <c r="E3" s="57"/>
      <c r="F3" s="57" t="s">
        <v>2</v>
      </c>
      <c r="G3" s="57"/>
      <c r="H3" s="7"/>
    </row>
    <row r="4" spans="1:19" ht="12.75" customHeight="1" x14ac:dyDescent="0.2">
      <c r="A4" s="68"/>
      <c r="B4" s="68"/>
      <c r="C4" s="68"/>
      <c r="D4" s="68"/>
      <c r="E4" s="68"/>
      <c r="F4" s="58"/>
      <c r="G4" s="58"/>
      <c r="H4" s="8"/>
    </row>
    <row r="5" spans="1:19" ht="12.75" customHeight="1" x14ac:dyDescent="0.2">
      <c r="A5" s="68"/>
      <c r="B5" s="68"/>
      <c r="C5" s="68"/>
      <c r="D5" s="68"/>
      <c r="E5" s="68"/>
      <c r="F5" s="58"/>
      <c r="G5" s="58"/>
      <c r="H5" s="8"/>
    </row>
    <row r="6" spans="1:19" ht="26.25" customHeight="1" x14ac:dyDescent="0.2">
      <c r="A6" s="5"/>
      <c r="B6" s="5"/>
      <c r="C6" s="5"/>
      <c r="D6" s="5"/>
      <c r="E6" s="5"/>
      <c r="F6" s="5"/>
      <c r="G6" s="5"/>
      <c r="H6" s="6"/>
      <c r="I6" s="69"/>
      <c r="J6" s="69"/>
      <c r="K6" s="69"/>
      <c r="L6" s="69"/>
    </row>
    <row r="7" spans="1:19" s="10" customFormat="1" ht="24.6" customHeight="1" x14ac:dyDescent="0.2">
      <c r="A7" s="59" t="s">
        <v>3</v>
      </c>
      <c r="B7" s="59"/>
      <c r="C7" s="59"/>
      <c r="D7" s="59"/>
      <c r="E7" s="59"/>
      <c r="F7" s="59" t="s">
        <v>4</v>
      </c>
      <c r="G7" s="59"/>
      <c r="H7" s="9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</row>
    <row r="8" spans="1:19" s="10" customFormat="1" ht="12.75" customHeight="1" x14ac:dyDescent="0.2">
      <c r="A8" s="60" t="s">
        <v>5</v>
      </c>
      <c r="B8" s="60"/>
      <c r="C8" s="60"/>
      <c r="D8" s="60"/>
      <c r="E8" s="60"/>
      <c r="F8" s="61" t="s">
        <v>6</v>
      </c>
      <c r="G8" s="61"/>
      <c r="H8" s="1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</row>
    <row r="9" spans="1:19" s="10" customFormat="1" ht="12.75" customHeight="1" x14ac:dyDescent="0.2">
      <c r="A9" s="60"/>
      <c r="B9" s="60"/>
      <c r="C9" s="60"/>
      <c r="D9" s="60"/>
      <c r="E9" s="60"/>
      <c r="F9" s="61"/>
      <c r="G9" s="61"/>
      <c r="H9" s="1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</row>
    <row r="10" spans="1:19" s="10" customFormat="1" ht="27.4" customHeight="1" x14ac:dyDescent="0.2">
      <c r="A10" s="12" t="s">
        <v>7</v>
      </c>
      <c r="B10" s="13" t="s">
        <v>8</v>
      </c>
      <c r="C10" s="14"/>
      <c r="D10" s="14"/>
      <c r="E10" s="14"/>
      <c r="F10" s="14"/>
      <c r="G10" s="14"/>
      <c r="H10" s="15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</row>
    <row r="11" spans="1:19" s="10" customFormat="1" ht="24.95" customHeight="1" x14ac:dyDescent="0.2">
      <c r="A11" s="12" t="s">
        <v>9</v>
      </c>
      <c r="B11" s="13" t="s">
        <v>8</v>
      </c>
      <c r="C11" s="14"/>
      <c r="D11" s="14"/>
      <c r="E11" s="14"/>
      <c r="F11" s="14"/>
      <c r="G11" s="14"/>
      <c r="H11" s="15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</row>
    <row r="12" spans="1:19" s="10" customFormat="1" ht="24.95" customHeight="1" x14ac:dyDescent="0.2">
      <c r="A12" s="12" t="s">
        <v>10</v>
      </c>
      <c r="B12" s="13" t="s">
        <v>8</v>
      </c>
      <c r="C12" s="14"/>
      <c r="D12" s="14"/>
      <c r="E12" s="14"/>
      <c r="F12" s="14"/>
      <c r="G12" s="14"/>
      <c r="H12" s="15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</row>
    <row r="13" spans="1:19" s="10" customFormat="1" ht="26.1" customHeight="1" x14ac:dyDescent="0.2">
      <c r="A13" s="12" t="s">
        <v>11</v>
      </c>
      <c r="B13" s="13" t="s">
        <v>8</v>
      </c>
      <c r="C13" s="14"/>
      <c r="D13" s="14"/>
      <c r="E13" s="14"/>
      <c r="F13" s="14"/>
      <c r="G13" s="14"/>
      <c r="H13" s="15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</row>
    <row r="14" spans="1:19" s="10" customFormat="1" ht="24.95" customHeight="1" x14ac:dyDescent="0.2">
      <c r="A14" s="12" t="s">
        <v>12</v>
      </c>
      <c r="B14" s="13" t="s">
        <v>8</v>
      </c>
      <c r="C14" s="14"/>
      <c r="D14" s="14"/>
      <c r="E14" s="14"/>
      <c r="F14" s="14"/>
      <c r="G14" s="14"/>
      <c r="H14" s="15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</row>
    <row r="15" spans="1:19" ht="27.2" customHeight="1" x14ac:dyDescent="0.2">
      <c r="H15" s="16"/>
      <c r="I15" s="72"/>
      <c r="J15" s="72"/>
      <c r="K15" s="72"/>
      <c r="L15" s="72"/>
    </row>
    <row r="16" spans="1:19" ht="12.75" customHeight="1" x14ac:dyDescent="0.2">
      <c r="A16" s="62" t="s">
        <v>13</v>
      </c>
      <c r="B16" s="62"/>
      <c r="C16" s="62"/>
      <c r="D16" s="62"/>
      <c r="E16" s="62"/>
      <c r="F16" s="62"/>
      <c r="G16" s="62"/>
      <c r="H16" s="17"/>
      <c r="I16" s="72"/>
      <c r="J16" s="72"/>
      <c r="K16" s="72"/>
      <c r="L16" s="72"/>
    </row>
    <row r="17" spans="1:15" ht="12.75" customHeight="1" x14ac:dyDescent="0.2">
      <c r="A17" s="62"/>
      <c r="B17" s="62"/>
      <c r="C17" s="62"/>
      <c r="D17" s="62"/>
      <c r="E17" s="62"/>
      <c r="F17" s="62"/>
      <c r="G17" s="62"/>
      <c r="H17" s="17"/>
      <c r="I17" s="72"/>
      <c r="J17" s="72"/>
      <c r="K17" s="72"/>
      <c r="L17" s="72"/>
    </row>
    <row r="18" spans="1:15" ht="8.85" customHeight="1" x14ac:dyDescent="0.2">
      <c r="H18" s="16"/>
      <c r="I18" s="72"/>
      <c r="J18" s="72"/>
      <c r="K18" s="72"/>
      <c r="L18" s="72"/>
    </row>
    <row r="19" spans="1:15" ht="12.75" customHeight="1" x14ac:dyDescent="0.2">
      <c r="A19" s="63" t="s">
        <v>14</v>
      </c>
      <c r="B19" s="63"/>
      <c r="C19" s="63"/>
      <c r="D19" s="63"/>
      <c r="E19" s="63"/>
      <c r="F19" s="63"/>
      <c r="G19" s="63"/>
      <c r="H19" s="18"/>
      <c r="I19" s="72"/>
      <c r="J19" s="72"/>
      <c r="K19" s="72"/>
      <c r="L19" s="72"/>
    </row>
    <row r="20" spans="1:15" ht="12.75" customHeight="1" x14ac:dyDescent="0.2">
      <c r="A20" s="63"/>
      <c r="B20" s="63"/>
      <c r="C20" s="63"/>
      <c r="D20" s="63"/>
      <c r="E20" s="63"/>
      <c r="F20" s="63"/>
      <c r="G20" s="63"/>
      <c r="H20" s="18"/>
      <c r="I20" s="72"/>
      <c r="J20" s="72"/>
      <c r="K20" s="72"/>
      <c r="L20" s="72"/>
    </row>
    <row r="21" spans="1:15" ht="25.5" customHeight="1" x14ac:dyDescent="0.2">
      <c r="H21" s="16"/>
    </row>
    <row r="22" spans="1:15" ht="12.75" customHeight="1" x14ac:dyDescent="0.2">
      <c r="A22" s="57" t="s">
        <v>15</v>
      </c>
      <c r="B22" s="57"/>
      <c r="C22" s="57"/>
      <c r="D22" s="57"/>
      <c r="E22" s="57"/>
      <c r="F22" s="57"/>
      <c r="G22" s="57"/>
      <c r="H22" s="7"/>
      <c r="I22" s="73"/>
      <c r="J22" s="73"/>
      <c r="K22" s="73"/>
      <c r="L22" s="73"/>
    </row>
    <row r="23" spans="1:15" ht="12.75" customHeight="1" x14ac:dyDescent="0.2">
      <c r="A23" s="64" t="s">
        <v>16</v>
      </c>
      <c r="B23" s="64"/>
      <c r="C23" s="64"/>
      <c r="D23" s="64"/>
      <c r="E23" s="64"/>
      <c r="F23" s="64"/>
      <c r="G23" s="64"/>
      <c r="H23" s="19"/>
      <c r="I23" s="74"/>
      <c r="J23" s="74"/>
      <c r="K23" s="74"/>
      <c r="L23" s="74"/>
    </row>
    <row r="24" spans="1:15" ht="12.75" customHeight="1" x14ac:dyDescent="0.2">
      <c r="A24" s="64"/>
      <c r="B24" s="64"/>
      <c r="C24" s="64"/>
      <c r="D24" s="64"/>
      <c r="E24" s="64"/>
      <c r="F24" s="64"/>
      <c r="G24" s="64"/>
      <c r="H24" s="19"/>
      <c r="I24" s="74"/>
      <c r="J24" s="74"/>
      <c r="K24" s="74"/>
      <c r="L24" s="74"/>
    </row>
    <row r="25" spans="1:15" ht="12.75" customHeight="1" x14ac:dyDescent="0.2">
      <c r="A25" s="64"/>
      <c r="B25" s="64"/>
      <c r="C25" s="64"/>
      <c r="D25" s="64"/>
      <c r="E25" s="64"/>
      <c r="F25" s="64"/>
      <c r="G25" s="64"/>
      <c r="H25" s="19"/>
      <c r="I25" s="75"/>
      <c r="J25" s="75"/>
      <c r="K25" s="75"/>
      <c r="L25" s="75"/>
    </row>
    <row r="26" spans="1:15" ht="12.75" customHeight="1" x14ac:dyDescent="0.2">
      <c r="A26" s="64"/>
      <c r="B26" s="64"/>
      <c r="C26" s="64"/>
      <c r="D26" s="64"/>
      <c r="E26" s="64"/>
      <c r="F26" s="64"/>
      <c r="G26" s="64"/>
      <c r="H26" s="19"/>
      <c r="I26" s="76"/>
      <c r="J26" s="76"/>
      <c r="K26" s="76"/>
      <c r="L26" s="76"/>
    </row>
    <row r="27" spans="1:15" ht="12.75" customHeight="1" x14ac:dyDescent="0.2">
      <c r="A27" s="64"/>
      <c r="B27" s="64"/>
      <c r="C27" s="64"/>
      <c r="D27" s="64"/>
      <c r="E27" s="64"/>
      <c r="F27" s="64"/>
      <c r="G27" s="64"/>
      <c r="H27" s="19"/>
      <c r="I27" s="76"/>
      <c r="J27" s="76"/>
      <c r="K27" s="76"/>
      <c r="L27" s="76"/>
    </row>
    <row r="28" spans="1:15" ht="12.75" customHeight="1" x14ac:dyDescent="0.2">
      <c r="A28" s="64"/>
      <c r="B28" s="64"/>
      <c r="C28" s="64"/>
      <c r="D28" s="64"/>
      <c r="E28" s="64"/>
      <c r="F28" s="64"/>
      <c r="G28" s="64"/>
      <c r="H28" s="19"/>
      <c r="I28" s="76"/>
      <c r="J28" s="76"/>
      <c r="K28" s="76"/>
      <c r="L28" s="76"/>
    </row>
    <row r="29" spans="1:15" ht="27.2" customHeight="1" x14ac:dyDescent="0.2">
      <c r="H29" s="16"/>
    </row>
    <row r="30" spans="1:15" ht="33.4" customHeight="1" x14ac:dyDescent="0.2">
      <c r="A30" s="59" t="s">
        <v>17</v>
      </c>
      <c r="B30" s="59"/>
      <c r="C30" s="59"/>
      <c r="D30" s="59"/>
      <c r="E30" s="59"/>
      <c r="F30" s="59"/>
      <c r="G30" s="59"/>
      <c r="H30" s="9"/>
    </row>
    <row r="31" spans="1:15" ht="46.35" customHeight="1" x14ac:dyDescent="0.2">
      <c r="A31" s="20" t="s">
        <v>18</v>
      </c>
      <c r="B31" s="21" t="s">
        <v>19</v>
      </c>
      <c r="C31" s="22" t="s">
        <v>20</v>
      </c>
      <c r="D31" s="23" t="s">
        <v>21</v>
      </c>
      <c r="E31" s="23" t="s">
        <v>22</v>
      </c>
      <c r="F31" s="22" t="s">
        <v>23</v>
      </c>
      <c r="G31" s="22" t="s">
        <v>24</v>
      </c>
      <c r="H31" s="24"/>
      <c r="I31" s="77" t="s">
        <v>25</v>
      </c>
      <c r="J31" s="77" t="s">
        <v>26</v>
      </c>
      <c r="K31" s="77" t="s">
        <v>27</v>
      </c>
      <c r="L31" s="77" t="s">
        <v>28</v>
      </c>
      <c r="M31" s="77" t="s">
        <v>29</v>
      </c>
      <c r="N31" s="77" t="s">
        <v>30</v>
      </c>
      <c r="O31" s="77" t="s">
        <v>31</v>
      </c>
    </row>
    <row r="32" spans="1:15" ht="14.65" customHeight="1" x14ac:dyDescent="0.2">
      <c r="A32" s="25" t="s">
        <v>32</v>
      </c>
      <c r="B32" s="26" t="s">
        <v>33</v>
      </c>
      <c r="C32" s="26"/>
      <c r="D32" s="27"/>
      <c r="E32" s="27"/>
      <c r="F32" s="28"/>
      <c r="G32" s="28"/>
      <c r="H32" s="29"/>
      <c r="I32" s="78"/>
      <c r="J32" s="79">
        <f>G32-F32</f>
        <v>0</v>
      </c>
      <c r="K32" s="80">
        <f t="shared" ref="K32:K101" si="0">IF(OR(I32="No relacionat",I32="No acreditat"),0,E32*J32)</f>
        <v>0</v>
      </c>
      <c r="L32" s="79">
        <f>IF(A32&lt;&gt;"",ROUNDDOWN(SUM(K32:K41)/30,0),"")</f>
        <v>0</v>
      </c>
      <c r="M32" s="79">
        <f>IF(A32&lt;&gt;"",ROUNDDOWN(L32/12,0),"")</f>
        <v>0</v>
      </c>
      <c r="N32" s="80">
        <f>IF(OR(ISBLANK(L32),L32=0,L32=""),0,IF(AND(L32&gt;=3,L32&lt;24),3,IF(AND(L32&gt;=24,L32&lt;60),5,IF(L32&gt;=60,8,0))))</f>
        <v>0</v>
      </c>
      <c r="O32" s="80">
        <f>IF(OR(C32="Barcelona",C32="Hospitalet",C32="Sabadell",C32="Terrassa",C32="Badalona"),N32*1.5,N32)</f>
        <v>0</v>
      </c>
    </row>
    <row r="33" spans="1:15" ht="14.65" customHeight="1" outlineLevel="1" x14ac:dyDescent="0.2">
      <c r="A33" s="30"/>
      <c r="B33" s="26" t="s">
        <v>34</v>
      </c>
      <c r="C33" s="26"/>
      <c r="D33" s="27"/>
      <c r="E33" s="27"/>
      <c r="F33" s="28"/>
      <c r="G33" s="28"/>
      <c r="H33" s="29"/>
      <c r="I33" s="78"/>
      <c r="J33" s="79">
        <f>G33-F33</f>
        <v>0</v>
      </c>
      <c r="K33" s="80">
        <f t="shared" si="0"/>
        <v>0</v>
      </c>
      <c r="L33" s="81"/>
      <c r="M33" s="81"/>
      <c r="N33" s="82"/>
      <c r="O33" s="82"/>
    </row>
    <row r="34" spans="1:15" ht="14.65" customHeight="1" outlineLevel="1" x14ac:dyDescent="0.2">
      <c r="A34" s="30"/>
      <c r="B34" s="26" t="s">
        <v>35</v>
      </c>
      <c r="C34" s="26"/>
      <c r="D34" s="27"/>
      <c r="E34" s="27"/>
      <c r="F34" s="28"/>
      <c r="G34" s="28"/>
      <c r="H34" s="29"/>
      <c r="I34" s="78"/>
      <c r="J34" s="79">
        <f t="shared" ref="J34:J101" si="1">G34-F34</f>
        <v>0</v>
      </c>
      <c r="K34" s="80">
        <f t="shared" si="0"/>
        <v>0</v>
      </c>
      <c r="L34" s="81"/>
      <c r="M34" s="81"/>
      <c r="N34" s="82"/>
      <c r="O34" s="82"/>
    </row>
    <row r="35" spans="1:15" ht="14.65" customHeight="1" outlineLevel="1" x14ac:dyDescent="0.2">
      <c r="A35" s="30"/>
      <c r="B35" s="26" t="s">
        <v>36</v>
      </c>
      <c r="C35" s="26"/>
      <c r="D35" s="27"/>
      <c r="E35" s="27"/>
      <c r="F35" s="28"/>
      <c r="G35" s="28"/>
      <c r="H35" s="29"/>
      <c r="I35" s="78"/>
      <c r="J35" s="79">
        <f t="shared" si="1"/>
        <v>0</v>
      </c>
      <c r="K35" s="80">
        <f t="shared" si="0"/>
        <v>0</v>
      </c>
      <c r="L35" s="81"/>
      <c r="M35" s="81"/>
      <c r="N35" s="82"/>
      <c r="O35" s="82"/>
    </row>
    <row r="36" spans="1:15" ht="14.65" customHeight="1" outlineLevel="1" x14ac:dyDescent="0.2">
      <c r="A36" s="30"/>
      <c r="B36" s="26" t="s">
        <v>37</v>
      </c>
      <c r="C36" s="26"/>
      <c r="D36" s="27"/>
      <c r="E36" s="27"/>
      <c r="F36" s="28"/>
      <c r="G36" s="28"/>
      <c r="H36" s="29"/>
      <c r="I36" s="78"/>
      <c r="J36" s="79">
        <f t="shared" si="1"/>
        <v>0</v>
      </c>
      <c r="K36" s="80">
        <f t="shared" si="0"/>
        <v>0</v>
      </c>
      <c r="L36" s="81"/>
      <c r="M36" s="81"/>
      <c r="N36" s="82"/>
      <c r="O36" s="82"/>
    </row>
    <row r="37" spans="1:15" ht="14.65" customHeight="1" outlineLevel="1" x14ac:dyDescent="0.2">
      <c r="A37" s="31"/>
      <c r="B37" s="26" t="s">
        <v>38</v>
      </c>
      <c r="C37" s="26"/>
      <c r="D37" s="27"/>
      <c r="E37" s="27"/>
      <c r="F37" s="28"/>
      <c r="G37" s="28"/>
      <c r="H37" s="29"/>
      <c r="I37" s="78"/>
      <c r="J37" s="79">
        <f t="shared" si="1"/>
        <v>0</v>
      </c>
      <c r="K37" s="80">
        <f t="shared" si="0"/>
        <v>0</v>
      </c>
      <c r="L37" s="81"/>
      <c r="M37" s="81"/>
      <c r="N37" s="82"/>
      <c r="O37" s="82"/>
    </row>
    <row r="38" spans="1:15" ht="14.65" customHeight="1" outlineLevel="1" x14ac:dyDescent="0.2">
      <c r="A38" s="30"/>
      <c r="B38" s="26" t="s">
        <v>39</v>
      </c>
      <c r="C38" s="26"/>
      <c r="D38" s="27"/>
      <c r="E38" s="27"/>
      <c r="F38" s="28"/>
      <c r="G38" s="28"/>
      <c r="H38" s="29"/>
      <c r="I38" s="78"/>
      <c r="J38" s="79">
        <f t="shared" si="1"/>
        <v>0</v>
      </c>
      <c r="K38" s="80">
        <f t="shared" si="0"/>
        <v>0</v>
      </c>
      <c r="L38" s="81"/>
      <c r="M38" s="81"/>
      <c r="N38" s="82"/>
      <c r="O38" s="82"/>
    </row>
    <row r="39" spans="1:15" ht="14.65" customHeight="1" outlineLevel="1" x14ac:dyDescent="0.2">
      <c r="A39" s="30"/>
      <c r="B39" s="26" t="s">
        <v>40</v>
      </c>
      <c r="C39" s="26"/>
      <c r="D39" s="27"/>
      <c r="E39" s="27"/>
      <c r="F39" s="28"/>
      <c r="G39" s="28"/>
      <c r="H39" s="29"/>
      <c r="I39" s="78"/>
      <c r="J39" s="79">
        <f t="shared" si="1"/>
        <v>0</v>
      </c>
      <c r="K39" s="80">
        <f t="shared" si="0"/>
        <v>0</v>
      </c>
      <c r="L39" s="81"/>
      <c r="M39" s="81"/>
      <c r="N39" s="82"/>
      <c r="O39" s="82"/>
    </row>
    <row r="40" spans="1:15" ht="14.65" customHeight="1" outlineLevel="1" x14ac:dyDescent="0.2">
      <c r="A40" s="30"/>
      <c r="B40" s="26" t="s">
        <v>41</v>
      </c>
      <c r="C40" s="26"/>
      <c r="D40" s="27"/>
      <c r="E40" s="27"/>
      <c r="F40" s="28"/>
      <c r="G40" s="28"/>
      <c r="H40" s="29"/>
      <c r="I40" s="78"/>
      <c r="J40" s="79">
        <f t="shared" si="1"/>
        <v>0</v>
      </c>
      <c r="K40" s="80">
        <f t="shared" si="0"/>
        <v>0</v>
      </c>
      <c r="L40" s="81"/>
      <c r="M40" s="81"/>
      <c r="N40" s="82"/>
      <c r="O40" s="82"/>
    </row>
    <row r="41" spans="1:15" ht="14.65" customHeight="1" outlineLevel="1" x14ac:dyDescent="0.2">
      <c r="A41" s="30"/>
      <c r="B41" s="26" t="s">
        <v>42</v>
      </c>
      <c r="C41" s="26"/>
      <c r="D41" s="27"/>
      <c r="E41" s="27"/>
      <c r="F41" s="28"/>
      <c r="G41" s="28"/>
      <c r="H41" s="29"/>
      <c r="I41" s="78"/>
      <c r="J41" s="79">
        <f t="shared" si="1"/>
        <v>0</v>
      </c>
      <c r="K41" s="80">
        <f t="shared" si="0"/>
        <v>0</v>
      </c>
      <c r="L41" s="81"/>
      <c r="M41" s="81"/>
      <c r="N41" s="82"/>
      <c r="O41" s="82"/>
    </row>
    <row r="42" spans="1:15" ht="14.65" customHeight="1" x14ac:dyDescent="0.2">
      <c r="A42" s="25" t="s">
        <v>43</v>
      </c>
      <c r="B42" s="26" t="s">
        <v>33</v>
      </c>
      <c r="C42" s="26"/>
      <c r="D42" s="27"/>
      <c r="E42" s="27"/>
      <c r="F42" s="28"/>
      <c r="G42" s="28"/>
      <c r="H42" s="29"/>
      <c r="I42" s="78"/>
      <c r="J42" s="79">
        <f t="shared" si="1"/>
        <v>0</v>
      </c>
      <c r="K42" s="80">
        <f t="shared" si="0"/>
        <v>0</v>
      </c>
      <c r="L42" s="79">
        <f>IF(A42&lt;&gt;"",ROUNDDOWN(SUM(K42:K51)/30,0),"")</f>
        <v>0</v>
      </c>
      <c r="M42" s="79">
        <f t="shared" ref="M42:M47" si="2">IF(A42&lt;&gt;"",ROUNDDOWN(L42/12,0),"")</f>
        <v>0</v>
      </c>
      <c r="N42" s="80">
        <f>IF(OR(ISBLANK(L42),L42=0,L42=""),0,IF(AND(L42&gt;=3,L42&lt;24),3,IF(AND(L42&gt;=24,L42&lt;60),5,IF(L42&gt;=60,8,0))))</f>
        <v>0</v>
      </c>
      <c r="O42" s="80">
        <f>IF(OR(C42="Barcelona",C42="Hospitalet",C42="Sabadell",C42="Terrassa",C42="Badalona"),N42*1.5,N42)</f>
        <v>0</v>
      </c>
    </row>
    <row r="43" spans="1:15" ht="14.65" customHeight="1" outlineLevel="1" x14ac:dyDescent="0.2">
      <c r="A43" s="30"/>
      <c r="B43" s="26" t="s">
        <v>34</v>
      </c>
      <c r="C43" s="26"/>
      <c r="D43" s="27"/>
      <c r="E43" s="27"/>
      <c r="F43" s="28"/>
      <c r="G43" s="28"/>
      <c r="H43" s="29"/>
      <c r="I43" s="78"/>
      <c r="J43" s="79">
        <f t="shared" si="1"/>
        <v>0</v>
      </c>
      <c r="K43" s="80">
        <f t="shared" si="0"/>
        <v>0</v>
      </c>
      <c r="L43" s="81"/>
      <c r="M43" s="81" t="str">
        <f t="shared" si="2"/>
        <v/>
      </c>
      <c r="N43" s="82"/>
      <c r="O43" s="82"/>
    </row>
    <row r="44" spans="1:15" ht="14.65" customHeight="1" outlineLevel="1" x14ac:dyDescent="0.2">
      <c r="A44" s="30"/>
      <c r="B44" s="26" t="s">
        <v>35</v>
      </c>
      <c r="C44" s="26"/>
      <c r="D44" s="27"/>
      <c r="E44" s="27"/>
      <c r="F44" s="28"/>
      <c r="G44" s="28"/>
      <c r="H44" s="29"/>
      <c r="I44" s="78"/>
      <c r="J44" s="79">
        <f t="shared" si="1"/>
        <v>0</v>
      </c>
      <c r="K44" s="80">
        <f t="shared" si="0"/>
        <v>0</v>
      </c>
      <c r="L44" s="81"/>
      <c r="M44" s="81" t="str">
        <f t="shared" si="2"/>
        <v/>
      </c>
      <c r="N44" s="82"/>
      <c r="O44" s="82"/>
    </row>
    <row r="45" spans="1:15" ht="14.65" customHeight="1" outlineLevel="1" x14ac:dyDescent="0.2">
      <c r="A45" s="30"/>
      <c r="B45" s="26" t="s">
        <v>36</v>
      </c>
      <c r="C45" s="26"/>
      <c r="D45" s="27"/>
      <c r="E45" s="27"/>
      <c r="F45" s="28"/>
      <c r="G45" s="28"/>
      <c r="H45" s="29"/>
      <c r="I45" s="78"/>
      <c r="J45" s="79">
        <f t="shared" si="1"/>
        <v>0</v>
      </c>
      <c r="K45" s="80">
        <f t="shared" si="0"/>
        <v>0</v>
      </c>
      <c r="L45" s="81"/>
      <c r="M45" s="81" t="str">
        <f t="shared" si="2"/>
        <v/>
      </c>
      <c r="N45" s="82"/>
      <c r="O45" s="82"/>
    </row>
    <row r="46" spans="1:15" ht="14.65" customHeight="1" outlineLevel="1" x14ac:dyDescent="0.2">
      <c r="A46" s="30"/>
      <c r="B46" s="26" t="s">
        <v>37</v>
      </c>
      <c r="C46" s="26"/>
      <c r="D46" s="27"/>
      <c r="E46" s="27"/>
      <c r="F46" s="28"/>
      <c r="G46" s="28"/>
      <c r="H46" s="29"/>
      <c r="I46" s="78"/>
      <c r="J46" s="79">
        <f t="shared" si="1"/>
        <v>0</v>
      </c>
      <c r="K46" s="80">
        <f t="shared" si="0"/>
        <v>0</v>
      </c>
      <c r="L46" s="81"/>
      <c r="M46" s="81" t="str">
        <f t="shared" si="2"/>
        <v/>
      </c>
      <c r="N46" s="82"/>
      <c r="O46" s="82"/>
    </row>
    <row r="47" spans="1:15" ht="14.65" customHeight="1" outlineLevel="1" x14ac:dyDescent="0.2">
      <c r="A47" s="30"/>
      <c r="B47" s="26" t="s">
        <v>38</v>
      </c>
      <c r="C47" s="26"/>
      <c r="D47" s="27"/>
      <c r="E47" s="27"/>
      <c r="F47" s="28"/>
      <c r="G47" s="28"/>
      <c r="H47" s="29"/>
      <c r="I47" s="78"/>
      <c r="J47" s="79">
        <f t="shared" si="1"/>
        <v>0</v>
      </c>
      <c r="K47" s="80">
        <f t="shared" si="0"/>
        <v>0</v>
      </c>
      <c r="L47" s="81"/>
      <c r="M47" s="81" t="str">
        <f t="shared" si="2"/>
        <v/>
      </c>
      <c r="N47" s="82"/>
      <c r="O47" s="82"/>
    </row>
    <row r="48" spans="1:15" ht="14.65" customHeight="1" outlineLevel="1" x14ac:dyDescent="0.2">
      <c r="A48" s="30"/>
      <c r="B48" s="26" t="s">
        <v>39</v>
      </c>
      <c r="C48" s="26"/>
      <c r="D48" s="27"/>
      <c r="E48" s="27"/>
      <c r="F48" s="28"/>
      <c r="G48" s="28"/>
      <c r="H48" s="29"/>
      <c r="I48" s="78"/>
      <c r="J48" s="79">
        <f t="shared" si="1"/>
        <v>0</v>
      </c>
      <c r="K48" s="80">
        <f t="shared" si="0"/>
        <v>0</v>
      </c>
      <c r="L48" s="81"/>
      <c r="M48" s="81"/>
      <c r="N48" s="82"/>
      <c r="O48" s="82"/>
    </row>
    <row r="49" spans="1:15" ht="14.65" customHeight="1" outlineLevel="1" x14ac:dyDescent="0.2">
      <c r="A49" s="30"/>
      <c r="B49" s="26" t="s">
        <v>40</v>
      </c>
      <c r="C49" s="26"/>
      <c r="D49" s="27"/>
      <c r="E49" s="27"/>
      <c r="F49" s="28"/>
      <c r="G49" s="28"/>
      <c r="H49" s="29"/>
      <c r="I49" s="78"/>
      <c r="J49" s="79">
        <f t="shared" si="1"/>
        <v>0</v>
      </c>
      <c r="K49" s="80">
        <f t="shared" si="0"/>
        <v>0</v>
      </c>
      <c r="L49" s="81"/>
      <c r="M49" s="81"/>
      <c r="N49" s="82"/>
      <c r="O49" s="82"/>
    </row>
    <row r="50" spans="1:15" ht="14.65" customHeight="1" outlineLevel="1" x14ac:dyDescent="0.2">
      <c r="A50" s="30"/>
      <c r="B50" s="26" t="s">
        <v>41</v>
      </c>
      <c r="C50" s="26"/>
      <c r="D50" s="27"/>
      <c r="E50" s="27"/>
      <c r="F50" s="28"/>
      <c r="G50" s="28"/>
      <c r="H50" s="29"/>
      <c r="I50" s="78"/>
      <c r="J50" s="79">
        <f t="shared" si="1"/>
        <v>0</v>
      </c>
      <c r="K50" s="80">
        <f t="shared" si="0"/>
        <v>0</v>
      </c>
      <c r="L50" s="81"/>
      <c r="M50" s="81"/>
      <c r="N50" s="82"/>
      <c r="O50" s="82"/>
    </row>
    <row r="51" spans="1:15" ht="14.65" customHeight="1" outlineLevel="1" x14ac:dyDescent="0.2">
      <c r="A51" s="30"/>
      <c r="B51" s="26" t="s">
        <v>42</v>
      </c>
      <c r="C51" s="26"/>
      <c r="D51" s="27"/>
      <c r="E51" s="27"/>
      <c r="F51" s="28"/>
      <c r="G51" s="28"/>
      <c r="H51" s="29"/>
      <c r="I51" s="78"/>
      <c r="J51" s="79">
        <f t="shared" si="1"/>
        <v>0</v>
      </c>
      <c r="K51" s="80">
        <f t="shared" si="0"/>
        <v>0</v>
      </c>
      <c r="L51" s="81"/>
      <c r="M51" s="81"/>
      <c r="N51" s="82"/>
      <c r="O51" s="82"/>
    </row>
    <row r="52" spans="1:15" ht="14.65" customHeight="1" x14ac:dyDescent="0.2">
      <c r="A52" s="25" t="s">
        <v>44</v>
      </c>
      <c r="B52" s="26" t="s">
        <v>33</v>
      </c>
      <c r="C52" s="26"/>
      <c r="D52" s="27"/>
      <c r="E52" s="27"/>
      <c r="F52" s="28"/>
      <c r="G52" s="28"/>
      <c r="H52" s="29"/>
      <c r="I52" s="78"/>
      <c r="J52" s="79">
        <f t="shared" si="1"/>
        <v>0</v>
      </c>
      <c r="K52" s="80">
        <f t="shared" si="0"/>
        <v>0</v>
      </c>
      <c r="L52" s="79">
        <f>IF(A52&lt;&gt;"",ROUNDDOWN(SUM(K52:K61)/30,0),"")</f>
        <v>0</v>
      </c>
      <c r="M52" s="79">
        <f>IF(A52&lt;&gt;"",ROUNDDOWN(L52/12,0),"")</f>
        <v>0</v>
      </c>
      <c r="N52" s="80">
        <f>IF(OR(ISBLANK(L52),L52=0,L52=""),0,IF(AND(L52&gt;=3,L52&lt;24),3,IF(AND(L52&gt;=24,L52&lt;60),5,IF(L52&gt;=60,8,0))))</f>
        <v>0</v>
      </c>
      <c r="O52" s="80">
        <f>IF(OR(C52="Barcelona",C52="Hospitalet",C52="Sabadell",C52="Terrassa",C52="Badalona"),N52*1.5,N52)</f>
        <v>0</v>
      </c>
    </row>
    <row r="53" spans="1:15" ht="14.65" customHeight="1" outlineLevel="1" x14ac:dyDescent="0.2">
      <c r="A53" s="30"/>
      <c r="B53" s="26" t="s">
        <v>34</v>
      </c>
      <c r="C53" s="26"/>
      <c r="D53" s="27"/>
      <c r="E53" s="27"/>
      <c r="F53" s="28"/>
      <c r="G53" s="28"/>
      <c r="H53" s="29"/>
      <c r="I53" s="78"/>
      <c r="J53" s="79">
        <f t="shared" si="1"/>
        <v>0</v>
      </c>
      <c r="K53" s="80">
        <f t="shared" si="0"/>
        <v>0</v>
      </c>
      <c r="L53" s="81"/>
      <c r="M53" s="81"/>
      <c r="N53" s="82"/>
      <c r="O53" s="82"/>
    </row>
    <row r="54" spans="1:15" ht="14.65" customHeight="1" outlineLevel="1" x14ac:dyDescent="0.2">
      <c r="A54" s="30"/>
      <c r="B54" s="26" t="s">
        <v>35</v>
      </c>
      <c r="C54" s="26"/>
      <c r="D54" s="27"/>
      <c r="E54" s="27"/>
      <c r="F54" s="28"/>
      <c r="G54" s="28"/>
      <c r="H54" s="29"/>
      <c r="I54" s="78"/>
      <c r="J54" s="79">
        <f t="shared" si="1"/>
        <v>0</v>
      </c>
      <c r="K54" s="80">
        <f t="shared" si="0"/>
        <v>0</v>
      </c>
      <c r="L54" s="81"/>
      <c r="M54" s="81"/>
      <c r="N54" s="82"/>
      <c r="O54" s="82"/>
    </row>
    <row r="55" spans="1:15" ht="14.65" customHeight="1" outlineLevel="1" x14ac:dyDescent="0.2">
      <c r="A55" s="30"/>
      <c r="B55" s="26" t="s">
        <v>36</v>
      </c>
      <c r="C55" s="26"/>
      <c r="D55" s="27"/>
      <c r="E55" s="27"/>
      <c r="F55" s="28"/>
      <c r="G55" s="28"/>
      <c r="H55" s="29"/>
      <c r="I55" s="78"/>
      <c r="J55" s="79">
        <f t="shared" si="1"/>
        <v>0</v>
      </c>
      <c r="K55" s="80">
        <f t="shared" si="0"/>
        <v>0</v>
      </c>
      <c r="L55" s="81"/>
      <c r="M55" s="81"/>
      <c r="N55" s="82"/>
      <c r="O55" s="82"/>
    </row>
    <row r="56" spans="1:15" ht="14.65" customHeight="1" outlineLevel="1" x14ac:dyDescent="0.2">
      <c r="A56" s="30"/>
      <c r="B56" s="26" t="s">
        <v>37</v>
      </c>
      <c r="C56" s="26"/>
      <c r="D56" s="27"/>
      <c r="E56" s="27"/>
      <c r="F56" s="28"/>
      <c r="G56" s="28"/>
      <c r="H56" s="29"/>
      <c r="I56" s="78"/>
      <c r="J56" s="79">
        <f t="shared" si="1"/>
        <v>0</v>
      </c>
      <c r="K56" s="80">
        <f t="shared" si="0"/>
        <v>0</v>
      </c>
      <c r="L56" s="81"/>
      <c r="M56" s="81"/>
      <c r="N56" s="82"/>
      <c r="O56" s="82"/>
    </row>
    <row r="57" spans="1:15" ht="14.65" customHeight="1" outlineLevel="1" x14ac:dyDescent="0.2">
      <c r="A57" s="30"/>
      <c r="B57" s="26" t="s">
        <v>38</v>
      </c>
      <c r="C57" s="26"/>
      <c r="D57" s="27"/>
      <c r="E57" s="27"/>
      <c r="F57" s="28"/>
      <c r="G57" s="28"/>
      <c r="H57" s="29"/>
      <c r="I57" s="78"/>
      <c r="J57" s="79">
        <f t="shared" si="1"/>
        <v>0</v>
      </c>
      <c r="K57" s="80">
        <f t="shared" si="0"/>
        <v>0</v>
      </c>
      <c r="L57" s="81"/>
      <c r="M57" s="81"/>
      <c r="N57" s="82"/>
      <c r="O57" s="82"/>
    </row>
    <row r="58" spans="1:15" ht="14.65" customHeight="1" outlineLevel="1" x14ac:dyDescent="0.2">
      <c r="A58" s="30"/>
      <c r="B58" s="26" t="s">
        <v>39</v>
      </c>
      <c r="C58" s="26"/>
      <c r="D58" s="27"/>
      <c r="E58" s="27"/>
      <c r="F58" s="28"/>
      <c r="G58" s="28"/>
      <c r="H58" s="29"/>
      <c r="I58" s="78"/>
      <c r="J58" s="79">
        <f t="shared" si="1"/>
        <v>0</v>
      </c>
      <c r="K58" s="80">
        <f t="shared" si="0"/>
        <v>0</v>
      </c>
      <c r="L58" s="81"/>
      <c r="M58" s="81"/>
      <c r="N58" s="82"/>
      <c r="O58" s="82"/>
    </row>
    <row r="59" spans="1:15" ht="14.65" customHeight="1" outlineLevel="1" x14ac:dyDescent="0.2">
      <c r="A59" s="30"/>
      <c r="B59" s="26" t="s">
        <v>40</v>
      </c>
      <c r="C59" s="26"/>
      <c r="D59" s="27"/>
      <c r="E59" s="27"/>
      <c r="F59" s="28"/>
      <c r="G59" s="28"/>
      <c r="H59" s="29"/>
      <c r="I59" s="78"/>
      <c r="J59" s="79">
        <f t="shared" si="1"/>
        <v>0</v>
      </c>
      <c r="K59" s="80">
        <f t="shared" si="0"/>
        <v>0</v>
      </c>
      <c r="L59" s="81"/>
      <c r="M59" s="81"/>
      <c r="N59" s="82"/>
      <c r="O59" s="82"/>
    </row>
    <row r="60" spans="1:15" ht="14.65" customHeight="1" outlineLevel="1" x14ac:dyDescent="0.2">
      <c r="A60" s="30"/>
      <c r="B60" s="26" t="s">
        <v>41</v>
      </c>
      <c r="C60" s="26"/>
      <c r="D60" s="27"/>
      <c r="E60" s="27"/>
      <c r="F60" s="28"/>
      <c r="G60" s="28"/>
      <c r="H60" s="29"/>
      <c r="I60" s="78"/>
      <c r="J60" s="79">
        <f t="shared" si="1"/>
        <v>0</v>
      </c>
      <c r="K60" s="80">
        <f t="shared" si="0"/>
        <v>0</v>
      </c>
      <c r="L60" s="81"/>
      <c r="M60" s="81"/>
      <c r="N60" s="82"/>
      <c r="O60" s="82"/>
    </row>
    <row r="61" spans="1:15" ht="14.65" customHeight="1" outlineLevel="1" x14ac:dyDescent="0.2">
      <c r="A61" s="30"/>
      <c r="B61" s="26" t="s">
        <v>42</v>
      </c>
      <c r="C61" s="26"/>
      <c r="D61" s="27"/>
      <c r="E61" s="27"/>
      <c r="F61" s="28"/>
      <c r="G61" s="28"/>
      <c r="H61" s="29"/>
      <c r="I61" s="78"/>
      <c r="J61" s="79">
        <f t="shared" si="1"/>
        <v>0</v>
      </c>
      <c r="K61" s="80">
        <f t="shared" si="0"/>
        <v>0</v>
      </c>
      <c r="L61" s="81"/>
      <c r="M61" s="81"/>
      <c r="N61" s="82"/>
      <c r="O61" s="82"/>
    </row>
    <row r="62" spans="1:15" ht="14.65" customHeight="1" x14ac:dyDescent="0.2">
      <c r="A62" s="25" t="s">
        <v>45</v>
      </c>
      <c r="B62" s="26" t="s">
        <v>33</v>
      </c>
      <c r="C62" s="26"/>
      <c r="D62" s="27"/>
      <c r="E62" s="27"/>
      <c r="F62" s="28"/>
      <c r="G62" s="28"/>
      <c r="H62" s="29"/>
      <c r="I62" s="78"/>
      <c r="J62" s="79">
        <f t="shared" si="1"/>
        <v>0</v>
      </c>
      <c r="K62" s="80">
        <f t="shared" si="0"/>
        <v>0</v>
      </c>
      <c r="L62" s="79">
        <f>IF(A62&lt;&gt;"",ROUNDDOWN(SUM(K62:K71)/30,0),"")</f>
        <v>0</v>
      </c>
      <c r="M62" s="79">
        <f>IF(A62&lt;&gt;"",ROUNDDOWN(L62/12,0),"")</f>
        <v>0</v>
      </c>
      <c r="N62" s="80">
        <f>IF(OR(ISBLANK(L62),L62=0,L62=""),0,IF(AND(L62&gt;=3,L62&lt;24),3,IF(AND(L62&gt;=24,L62&lt;60),5,IF(L62&gt;=60,8,0))))</f>
        <v>0</v>
      </c>
      <c r="O62" s="80">
        <f>IF(OR(C62="Barcelona",C62="Hospitalet",C62="Sabadell",C62="Terrassa",C62="Badalona"),N62*1.5,N62)</f>
        <v>0</v>
      </c>
    </row>
    <row r="63" spans="1:15" ht="14.65" customHeight="1" outlineLevel="1" x14ac:dyDescent="0.2">
      <c r="A63" s="30"/>
      <c r="B63" s="26" t="s">
        <v>34</v>
      </c>
      <c r="C63" s="26"/>
      <c r="D63" s="27"/>
      <c r="E63" s="27"/>
      <c r="F63" s="28"/>
      <c r="G63" s="28"/>
      <c r="H63" s="29"/>
      <c r="I63" s="78"/>
      <c r="J63" s="79">
        <f t="shared" si="1"/>
        <v>0</v>
      </c>
      <c r="K63" s="80">
        <f t="shared" si="0"/>
        <v>0</v>
      </c>
      <c r="L63" s="81"/>
      <c r="M63" s="81"/>
      <c r="N63" s="82"/>
      <c r="O63" s="82"/>
    </row>
    <row r="64" spans="1:15" ht="14.65" customHeight="1" outlineLevel="1" x14ac:dyDescent="0.2">
      <c r="A64" s="30"/>
      <c r="B64" s="26" t="s">
        <v>35</v>
      </c>
      <c r="C64" s="26"/>
      <c r="D64" s="27"/>
      <c r="E64" s="27"/>
      <c r="F64" s="28"/>
      <c r="G64" s="28"/>
      <c r="H64" s="29"/>
      <c r="I64" s="78"/>
      <c r="J64" s="79">
        <f t="shared" si="1"/>
        <v>0</v>
      </c>
      <c r="K64" s="80">
        <f t="shared" si="0"/>
        <v>0</v>
      </c>
      <c r="L64" s="81"/>
      <c r="M64" s="81"/>
      <c r="N64" s="82"/>
      <c r="O64" s="82"/>
    </row>
    <row r="65" spans="1:15" ht="14.65" customHeight="1" outlineLevel="1" x14ac:dyDescent="0.2">
      <c r="A65" s="30"/>
      <c r="B65" s="26" t="s">
        <v>36</v>
      </c>
      <c r="C65" s="26"/>
      <c r="D65" s="27"/>
      <c r="E65" s="27"/>
      <c r="F65" s="28"/>
      <c r="G65" s="28"/>
      <c r="H65" s="29"/>
      <c r="I65" s="78"/>
      <c r="J65" s="79">
        <f t="shared" si="1"/>
        <v>0</v>
      </c>
      <c r="K65" s="80">
        <f t="shared" si="0"/>
        <v>0</v>
      </c>
      <c r="L65" s="81"/>
      <c r="M65" s="81"/>
      <c r="N65" s="82"/>
      <c r="O65" s="82"/>
    </row>
    <row r="66" spans="1:15" ht="14.65" customHeight="1" outlineLevel="1" x14ac:dyDescent="0.2">
      <c r="A66" s="30"/>
      <c r="B66" s="26" t="s">
        <v>37</v>
      </c>
      <c r="C66" s="26"/>
      <c r="D66" s="27"/>
      <c r="E66" s="27"/>
      <c r="F66" s="28"/>
      <c r="G66" s="28"/>
      <c r="H66" s="29"/>
      <c r="I66" s="78"/>
      <c r="J66" s="79">
        <f t="shared" si="1"/>
        <v>0</v>
      </c>
      <c r="K66" s="80">
        <f t="shared" si="0"/>
        <v>0</v>
      </c>
      <c r="L66" s="81"/>
      <c r="M66" s="81"/>
      <c r="N66" s="82"/>
      <c r="O66" s="82"/>
    </row>
    <row r="67" spans="1:15" ht="14.65" customHeight="1" outlineLevel="1" x14ac:dyDescent="0.2">
      <c r="A67" s="30"/>
      <c r="B67" s="26" t="s">
        <v>38</v>
      </c>
      <c r="C67" s="26"/>
      <c r="D67" s="27"/>
      <c r="E67" s="27"/>
      <c r="F67" s="28"/>
      <c r="G67" s="28"/>
      <c r="H67" s="29"/>
      <c r="I67" s="78"/>
      <c r="J67" s="79">
        <f t="shared" si="1"/>
        <v>0</v>
      </c>
      <c r="K67" s="80">
        <f t="shared" si="0"/>
        <v>0</v>
      </c>
      <c r="L67" s="81"/>
      <c r="M67" s="81"/>
      <c r="N67" s="82"/>
      <c r="O67" s="82"/>
    </row>
    <row r="68" spans="1:15" ht="14.65" customHeight="1" outlineLevel="1" x14ac:dyDescent="0.2">
      <c r="A68" s="30"/>
      <c r="B68" s="26" t="s">
        <v>39</v>
      </c>
      <c r="C68" s="26"/>
      <c r="D68" s="27"/>
      <c r="E68" s="27"/>
      <c r="F68" s="28"/>
      <c r="G68" s="28"/>
      <c r="H68" s="29"/>
      <c r="I68" s="78"/>
      <c r="J68" s="79">
        <f t="shared" si="1"/>
        <v>0</v>
      </c>
      <c r="K68" s="80">
        <f t="shared" si="0"/>
        <v>0</v>
      </c>
      <c r="L68" s="81"/>
      <c r="M68" s="81"/>
      <c r="N68" s="82"/>
      <c r="O68" s="82"/>
    </row>
    <row r="69" spans="1:15" ht="14.65" customHeight="1" outlineLevel="1" x14ac:dyDescent="0.2">
      <c r="A69" s="30"/>
      <c r="B69" s="26" t="s">
        <v>40</v>
      </c>
      <c r="C69" s="26"/>
      <c r="D69" s="27"/>
      <c r="E69" s="27"/>
      <c r="F69" s="28"/>
      <c r="G69" s="28"/>
      <c r="H69" s="29"/>
      <c r="I69" s="78"/>
      <c r="J69" s="79">
        <f t="shared" si="1"/>
        <v>0</v>
      </c>
      <c r="K69" s="80">
        <f t="shared" si="0"/>
        <v>0</v>
      </c>
      <c r="L69" s="81"/>
      <c r="M69" s="81"/>
      <c r="N69" s="82"/>
      <c r="O69" s="82"/>
    </row>
    <row r="70" spans="1:15" ht="14.65" customHeight="1" outlineLevel="1" x14ac:dyDescent="0.2">
      <c r="A70" s="30"/>
      <c r="B70" s="26" t="s">
        <v>41</v>
      </c>
      <c r="C70" s="26"/>
      <c r="D70" s="27"/>
      <c r="E70" s="27"/>
      <c r="F70" s="28"/>
      <c r="G70" s="28"/>
      <c r="H70" s="29"/>
      <c r="I70" s="78"/>
      <c r="J70" s="79">
        <f t="shared" si="1"/>
        <v>0</v>
      </c>
      <c r="K70" s="80">
        <f t="shared" si="0"/>
        <v>0</v>
      </c>
      <c r="L70" s="81"/>
      <c r="M70" s="81"/>
      <c r="N70" s="82"/>
      <c r="O70" s="82"/>
    </row>
    <row r="71" spans="1:15" ht="14.65" customHeight="1" outlineLevel="1" x14ac:dyDescent="0.2">
      <c r="A71" s="30"/>
      <c r="B71" s="26" t="s">
        <v>42</v>
      </c>
      <c r="C71" s="26"/>
      <c r="D71" s="27"/>
      <c r="E71" s="27"/>
      <c r="F71" s="28"/>
      <c r="G71" s="28"/>
      <c r="H71" s="29"/>
      <c r="I71" s="78"/>
      <c r="J71" s="79">
        <f t="shared" si="1"/>
        <v>0</v>
      </c>
      <c r="K71" s="80">
        <f t="shared" si="0"/>
        <v>0</v>
      </c>
      <c r="L71" s="81"/>
      <c r="M71" s="81"/>
      <c r="N71" s="82"/>
      <c r="O71" s="82"/>
    </row>
    <row r="72" spans="1:15" ht="18.399999999999999" customHeight="1" x14ac:dyDescent="0.2">
      <c r="A72" s="25" t="s">
        <v>46</v>
      </c>
      <c r="B72" s="26" t="s">
        <v>33</v>
      </c>
      <c r="C72" s="26"/>
      <c r="D72" s="27"/>
      <c r="E72" s="27"/>
      <c r="F72" s="28"/>
      <c r="G72" s="28"/>
      <c r="H72" s="29"/>
      <c r="I72" s="78"/>
      <c r="J72" s="79">
        <f t="shared" si="1"/>
        <v>0</v>
      </c>
      <c r="K72" s="80">
        <f t="shared" si="0"/>
        <v>0</v>
      </c>
      <c r="L72" s="79">
        <f>IF(A72&lt;&gt;"",ROUNDDOWN(SUM(K72:K81)/30,0),"")</f>
        <v>0</v>
      </c>
      <c r="M72" s="79">
        <f>IF(A72&lt;&gt;"",ROUNDDOWN(L72/12,0),"")</f>
        <v>0</v>
      </c>
      <c r="N72" s="80">
        <f>IF(OR(ISBLANK(L72),L72=0,L72=""),0,IF(AND(L72&gt;=3,L72&lt;24),3,IF(AND(L72&gt;=24,L72&lt;60),5,IF(L72&gt;=60,8,0))))</f>
        <v>0</v>
      </c>
      <c r="O72" s="80">
        <f>IF(OR(C72="Barcelona",C72="Hospitalet",C72="Sabadell",C72="Terrassa",C72="Badalona"),N72*1.5,N72)</f>
        <v>0</v>
      </c>
    </row>
    <row r="73" spans="1:15" ht="17.45" customHeight="1" outlineLevel="1" x14ac:dyDescent="0.2">
      <c r="A73" s="30"/>
      <c r="B73" s="26" t="s">
        <v>34</v>
      </c>
      <c r="C73" s="26"/>
      <c r="D73" s="27"/>
      <c r="E73" s="27"/>
      <c r="F73" s="28"/>
      <c r="G73" s="28"/>
      <c r="H73" s="29"/>
      <c r="I73" s="78"/>
      <c r="J73" s="79">
        <f t="shared" si="1"/>
        <v>0</v>
      </c>
      <c r="K73" s="80">
        <f t="shared" si="0"/>
        <v>0</v>
      </c>
      <c r="L73" s="81"/>
      <c r="M73" s="82"/>
      <c r="N73" s="82"/>
      <c r="O73" s="82"/>
    </row>
    <row r="74" spans="1:15" ht="17.45" customHeight="1" outlineLevel="1" x14ac:dyDescent="0.2">
      <c r="A74" s="30"/>
      <c r="B74" s="26" t="s">
        <v>35</v>
      </c>
      <c r="C74" s="26"/>
      <c r="D74" s="27"/>
      <c r="E74" s="27"/>
      <c r="F74" s="28"/>
      <c r="G74" s="28"/>
      <c r="H74" s="29"/>
      <c r="I74" s="78"/>
      <c r="J74" s="79">
        <f t="shared" si="1"/>
        <v>0</v>
      </c>
      <c r="K74" s="80">
        <f t="shared" si="0"/>
        <v>0</v>
      </c>
      <c r="L74" s="81"/>
      <c r="M74" s="82"/>
      <c r="N74" s="82"/>
      <c r="O74" s="82"/>
    </row>
    <row r="75" spans="1:15" ht="17.45" customHeight="1" outlineLevel="1" x14ac:dyDescent="0.2">
      <c r="A75" s="30"/>
      <c r="B75" s="26" t="s">
        <v>36</v>
      </c>
      <c r="C75" s="26"/>
      <c r="D75" s="27"/>
      <c r="E75" s="27"/>
      <c r="F75" s="28"/>
      <c r="G75" s="28"/>
      <c r="H75" s="29"/>
      <c r="I75" s="78"/>
      <c r="J75" s="79">
        <f t="shared" si="1"/>
        <v>0</v>
      </c>
      <c r="K75" s="80">
        <f t="shared" si="0"/>
        <v>0</v>
      </c>
      <c r="L75" s="81"/>
      <c r="M75" s="82"/>
      <c r="N75" s="82"/>
      <c r="O75" s="82"/>
    </row>
    <row r="76" spans="1:15" ht="17.45" customHeight="1" outlineLevel="1" x14ac:dyDescent="0.2">
      <c r="A76" s="30"/>
      <c r="B76" s="26" t="s">
        <v>37</v>
      </c>
      <c r="C76" s="26"/>
      <c r="D76" s="27"/>
      <c r="E76" s="27"/>
      <c r="F76" s="28"/>
      <c r="G76" s="28"/>
      <c r="H76" s="29"/>
      <c r="I76" s="78"/>
      <c r="J76" s="79">
        <f t="shared" si="1"/>
        <v>0</v>
      </c>
      <c r="K76" s="80">
        <f t="shared" si="0"/>
        <v>0</v>
      </c>
      <c r="L76" s="81"/>
      <c r="M76" s="82"/>
      <c r="N76" s="82"/>
      <c r="O76" s="82"/>
    </row>
    <row r="77" spans="1:15" ht="17.45" customHeight="1" outlineLevel="1" x14ac:dyDescent="0.2">
      <c r="A77" s="30"/>
      <c r="B77" s="26" t="s">
        <v>38</v>
      </c>
      <c r="C77" s="26"/>
      <c r="D77" s="27"/>
      <c r="E77" s="27"/>
      <c r="F77" s="28"/>
      <c r="G77" s="28"/>
      <c r="H77" s="29"/>
      <c r="I77" s="78"/>
      <c r="J77" s="79">
        <f t="shared" si="1"/>
        <v>0</v>
      </c>
      <c r="K77" s="80">
        <f t="shared" si="0"/>
        <v>0</v>
      </c>
      <c r="L77" s="81"/>
      <c r="M77" s="82"/>
      <c r="N77" s="82"/>
      <c r="O77" s="82"/>
    </row>
    <row r="78" spans="1:15" ht="17.45" customHeight="1" outlineLevel="1" x14ac:dyDescent="0.2">
      <c r="A78" s="30"/>
      <c r="B78" s="26" t="s">
        <v>39</v>
      </c>
      <c r="C78" s="26"/>
      <c r="D78" s="27"/>
      <c r="E78" s="27"/>
      <c r="F78" s="28"/>
      <c r="G78" s="28"/>
      <c r="H78" s="29"/>
      <c r="I78" s="78"/>
      <c r="J78" s="79">
        <f t="shared" si="1"/>
        <v>0</v>
      </c>
      <c r="K78" s="80">
        <f t="shared" si="0"/>
        <v>0</v>
      </c>
      <c r="L78" s="81"/>
      <c r="M78" s="82"/>
      <c r="N78" s="82"/>
      <c r="O78" s="82"/>
    </row>
    <row r="79" spans="1:15" ht="17.45" customHeight="1" outlineLevel="1" x14ac:dyDescent="0.2">
      <c r="A79" s="30"/>
      <c r="B79" s="26" t="s">
        <v>40</v>
      </c>
      <c r="C79" s="26"/>
      <c r="D79" s="27"/>
      <c r="E79" s="27"/>
      <c r="F79" s="28"/>
      <c r="G79" s="28"/>
      <c r="H79" s="29"/>
      <c r="I79" s="78"/>
      <c r="J79" s="79">
        <f t="shared" si="1"/>
        <v>0</v>
      </c>
      <c r="K79" s="80">
        <f t="shared" si="0"/>
        <v>0</v>
      </c>
      <c r="L79" s="81"/>
      <c r="M79" s="82"/>
      <c r="N79" s="82"/>
      <c r="O79" s="82"/>
    </row>
    <row r="80" spans="1:15" ht="17.45" customHeight="1" outlineLevel="1" x14ac:dyDescent="0.2">
      <c r="A80" s="30"/>
      <c r="B80" s="26" t="s">
        <v>41</v>
      </c>
      <c r="C80" s="26"/>
      <c r="D80" s="27"/>
      <c r="E80" s="27"/>
      <c r="F80" s="28"/>
      <c r="G80" s="28"/>
      <c r="H80" s="29"/>
      <c r="I80" s="78"/>
      <c r="J80" s="79">
        <f t="shared" si="1"/>
        <v>0</v>
      </c>
      <c r="K80" s="80">
        <f t="shared" si="0"/>
        <v>0</v>
      </c>
      <c r="L80" s="81"/>
      <c r="M80" s="82"/>
      <c r="N80" s="82"/>
      <c r="O80" s="82"/>
    </row>
    <row r="81" spans="1:15" ht="17.45" customHeight="1" outlineLevel="1" x14ac:dyDescent="0.2">
      <c r="A81" s="30"/>
      <c r="B81" s="26" t="s">
        <v>42</v>
      </c>
      <c r="C81" s="26"/>
      <c r="D81" s="27"/>
      <c r="E81" s="27"/>
      <c r="F81" s="28"/>
      <c r="G81" s="28"/>
      <c r="H81" s="29"/>
      <c r="I81" s="78"/>
      <c r="J81" s="79">
        <f t="shared" si="1"/>
        <v>0</v>
      </c>
      <c r="K81" s="80">
        <f t="shared" si="0"/>
        <v>0</v>
      </c>
      <c r="L81" s="81"/>
      <c r="M81" s="82"/>
      <c r="N81" s="82"/>
      <c r="O81" s="82"/>
    </row>
    <row r="82" spans="1:15" ht="14.65" customHeight="1" x14ac:dyDescent="0.2">
      <c r="A82" s="25" t="s">
        <v>47</v>
      </c>
      <c r="B82" s="26" t="s">
        <v>33</v>
      </c>
      <c r="C82" s="26"/>
      <c r="D82" s="27"/>
      <c r="E82" s="27"/>
      <c r="F82" s="28"/>
      <c r="G82" s="28"/>
      <c r="H82" s="29"/>
      <c r="I82" s="78"/>
      <c r="J82" s="79">
        <f t="shared" si="1"/>
        <v>0</v>
      </c>
      <c r="K82" s="80">
        <f t="shared" si="0"/>
        <v>0</v>
      </c>
      <c r="L82" s="79">
        <f>IF(A82&lt;&gt;"",ROUNDDOWN(SUM(K82:K91)/30,0),"")</f>
        <v>0</v>
      </c>
      <c r="M82" s="79">
        <f>IF(A82&lt;&gt;"",ROUNDDOWN(L82/12,0),"")</f>
        <v>0</v>
      </c>
      <c r="N82" s="80">
        <f>IF(OR(ISBLANK(L82),L82=0,L82=""),0,IF(AND(L82&gt;=3,L82&lt;24),3,IF(AND(L82&gt;=24,L82&lt;60),5,IF(L82&gt;=60,8,0))))</f>
        <v>0</v>
      </c>
      <c r="O82" s="80">
        <f>IF(OR(C82="Barcelona",C82="Hospitalet",C82="Sabadell",C82="Terrassa",C82="Badalona"),N82*1.5,N82)</f>
        <v>0</v>
      </c>
    </row>
    <row r="83" spans="1:15" ht="14.65" customHeight="1" outlineLevel="1" x14ac:dyDescent="0.2">
      <c r="A83" s="30"/>
      <c r="B83" s="26" t="s">
        <v>34</v>
      </c>
      <c r="C83" s="26"/>
      <c r="D83" s="27"/>
      <c r="E83" s="27"/>
      <c r="F83" s="28"/>
      <c r="G83" s="28"/>
      <c r="H83" s="29"/>
      <c r="I83" s="78"/>
      <c r="J83" s="79">
        <f t="shared" si="1"/>
        <v>0</v>
      </c>
      <c r="K83" s="80">
        <f t="shared" si="0"/>
        <v>0</v>
      </c>
      <c r="L83" s="81"/>
      <c r="M83" s="81"/>
      <c r="N83" s="82"/>
      <c r="O83" s="82"/>
    </row>
    <row r="84" spans="1:15" ht="14.65" customHeight="1" outlineLevel="1" x14ac:dyDescent="0.2">
      <c r="A84" s="30"/>
      <c r="B84" s="26" t="s">
        <v>35</v>
      </c>
      <c r="C84" s="26"/>
      <c r="D84" s="27"/>
      <c r="E84" s="27"/>
      <c r="F84" s="28"/>
      <c r="G84" s="28"/>
      <c r="H84" s="29"/>
      <c r="I84" s="78"/>
      <c r="J84" s="79">
        <f t="shared" si="1"/>
        <v>0</v>
      </c>
      <c r="K84" s="80">
        <f t="shared" si="0"/>
        <v>0</v>
      </c>
      <c r="L84" s="81"/>
      <c r="M84" s="81"/>
      <c r="N84" s="82"/>
      <c r="O84" s="82"/>
    </row>
    <row r="85" spans="1:15" ht="14.65" customHeight="1" outlineLevel="1" x14ac:dyDescent="0.2">
      <c r="A85" s="30"/>
      <c r="B85" s="26" t="s">
        <v>36</v>
      </c>
      <c r="C85" s="26"/>
      <c r="D85" s="27"/>
      <c r="E85" s="27"/>
      <c r="F85" s="28"/>
      <c r="G85" s="28"/>
      <c r="H85" s="29"/>
      <c r="I85" s="78"/>
      <c r="J85" s="79">
        <f t="shared" si="1"/>
        <v>0</v>
      </c>
      <c r="K85" s="80">
        <f t="shared" si="0"/>
        <v>0</v>
      </c>
      <c r="L85" s="81"/>
      <c r="M85" s="81"/>
      <c r="N85" s="82"/>
      <c r="O85" s="82"/>
    </row>
    <row r="86" spans="1:15" ht="14.65" customHeight="1" outlineLevel="1" x14ac:dyDescent="0.2">
      <c r="A86" s="30"/>
      <c r="B86" s="26" t="s">
        <v>37</v>
      </c>
      <c r="C86" s="26"/>
      <c r="D86" s="27"/>
      <c r="E86" s="27"/>
      <c r="F86" s="28"/>
      <c r="G86" s="28"/>
      <c r="H86" s="29"/>
      <c r="I86" s="78"/>
      <c r="J86" s="79">
        <f t="shared" si="1"/>
        <v>0</v>
      </c>
      <c r="K86" s="80">
        <f t="shared" si="0"/>
        <v>0</v>
      </c>
      <c r="L86" s="81"/>
      <c r="M86" s="81"/>
      <c r="N86" s="82"/>
      <c r="O86" s="82"/>
    </row>
    <row r="87" spans="1:15" ht="14.65" customHeight="1" outlineLevel="1" x14ac:dyDescent="0.2">
      <c r="A87" s="31"/>
      <c r="B87" s="26" t="s">
        <v>38</v>
      </c>
      <c r="C87" s="26"/>
      <c r="D87" s="27"/>
      <c r="E87" s="27"/>
      <c r="F87" s="28"/>
      <c r="G87" s="28"/>
      <c r="H87" s="29"/>
      <c r="I87" s="78"/>
      <c r="J87" s="79">
        <f t="shared" si="1"/>
        <v>0</v>
      </c>
      <c r="K87" s="80">
        <f t="shared" si="0"/>
        <v>0</v>
      </c>
      <c r="L87" s="81"/>
      <c r="M87" s="81"/>
      <c r="N87" s="82"/>
      <c r="O87" s="82"/>
    </row>
    <row r="88" spans="1:15" ht="14.65" customHeight="1" outlineLevel="1" x14ac:dyDescent="0.2">
      <c r="A88" s="30"/>
      <c r="B88" s="26" t="s">
        <v>39</v>
      </c>
      <c r="C88" s="26"/>
      <c r="D88" s="27"/>
      <c r="E88" s="27"/>
      <c r="F88" s="28"/>
      <c r="G88" s="28"/>
      <c r="H88" s="29"/>
      <c r="I88" s="78"/>
      <c r="J88" s="79">
        <f t="shared" si="1"/>
        <v>0</v>
      </c>
      <c r="K88" s="80">
        <f t="shared" si="0"/>
        <v>0</v>
      </c>
      <c r="L88" s="81"/>
      <c r="M88" s="81"/>
      <c r="N88" s="82"/>
      <c r="O88" s="82"/>
    </row>
    <row r="89" spans="1:15" ht="14.65" customHeight="1" outlineLevel="1" x14ac:dyDescent="0.2">
      <c r="A89" s="30"/>
      <c r="B89" s="26" t="s">
        <v>40</v>
      </c>
      <c r="C89" s="26"/>
      <c r="D89" s="27"/>
      <c r="E89" s="27"/>
      <c r="F89" s="28"/>
      <c r="G89" s="28"/>
      <c r="H89" s="29"/>
      <c r="I89" s="78"/>
      <c r="J89" s="79">
        <f t="shared" si="1"/>
        <v>0</v>
      </c>
      <c r="K89" s="80">
        <f t="shared" si="0"/>
        <v>0</v>
      </c>
      <c r="L89" s="81"/>
      <c r="M89" s="81"/>
      <c r="N89" s="82"/>
      <c r="O89" s="82"/>
    </row>
    <row r="90" spans="1:15" ht="14.65" customHeight="1" outlineLevel="1" x14ac:dyDescent="0.2">
      <c r="A90" s="30"/>
      <c r="B90" s="26" t="s">
        <v>41</v>
      </c>
      <c r="C90" s="26"/>
      <c r="D90" s="27"/>
      <c r="E90" s="27"/>
      <c r="F90" s="28"/>
      <c r="G90" s="28"/>
      <c r="H90" s="29"/>
      <c r="I90" s="78"/>
      <c r="J90" s="79">
        <f t="shared" si="1"/>
        <v>0</v>
      </c>
      <c r="K90" s="80">
        <f t="shared" si="0"/>
        <v>0</v>
      </c>
      <c r="L90" s="81"/>
      <c r="M90" s="81"/>
      <c r="N90" s="82"/>
      <c r="O90" s="82"/>
    </row>
    <row r="91" spans="1:15" ht="14.65" customHeight="1" outlineLevel="1" x14ac:dyDescent="0.2">
      <c r="A91" s="30"/>
      <c r="B91" s="26" t="s">
        <v>42</v>
      </c>
      <c r="C91" s="26"/>
      <c r="D91" s="27"/>
      <c r="E91" s="27"/>
      <c r="F91" s="28"/>
      <c r="G91" s="28"/>
      <c r="H91" s="29"/>
      <c r="I91" s="78"/>
      <c r="J91" s="79">
        <f t="shared" si="1"/>
        <v>0</v>
      </c>
      <c r="K91" s="80">
        <f t="shared" si="0"/>
        <v>0</v>
      </c>
      <c r="L91" s="81"/>
      <c r="M91" s="81"/>
      <c r="N91" s="82"/>
      <c r="O91" s="82"/>
    </row>
    <row r="92" spans="1:15" ht="18.399999999999999" customHeight="1" x14ac:dyDescent="0.2">
      <c r="A92" s="25" t="s">
        <v>48</v>
      </c>
      <c r="B92" s="26" t="s">
        <v>33</v>
      </c>
      <c r="C92" s="26"/>
      <c r="D92" s="27"/>
      <c r="E92" s="27"/>
      <c r="F92" s="28"/>
      <c r="G92" s="28"/>
      <c r="H92" s="29"/>
      <c r="I92" s="78"/>
      <c r="J92" s="79">
        <f t="shared" si="1"/>
        <v>0</v>
      </c>
      <c r="K92" s="80">
        <f t="shared" si="0"/>
        <v>0</v>
      </c>
      <c r="L92" s="79">
        <f>IF(A92&lt;&gt;"",ROUNDDOWN(SUM(K92:K101)/30,0),"")</f>
        <v>0</v>
      </c>
      <c r="M92" s="79">
        <f>IF(A92&lt;&gt;"",ROUNDDOWN(L92/12,0),"")</f>
        <v>0</v>
      </c>
      <c r="N92" s="80">
        <f>IF(OR(ISBLANK(L92),L92=0,L92=""),0,IF(AND(L92&gt;=3,L92&lt;24),3,IF(AND(L92&gt;=24,L92&lt;60),5,IF(L92&gt;=60,8,0))))</f>
        <v>0</v>
      </c>
      <c r="O92" s="80">
        <f>IF(OR(C92="Barcelona",C92="Hospitalet",C92="Sabadell",C92="Terrassa",C92="Badalona"),N92*1.5,N92)</f>
        <v>0</v>
      </c>
    </row>
    <row r="93" spans="1:15" ht="17.45" customHeight="1" outlineLevel="1" x14ac:dyDescent="0.2">
      <c r="A93" s="30"/>
      <c r="B93" s="26" t="s">
        <v>34</v>
      </c>
      <c r="C93" s="26"/>
      <c r="D93" s="27"/>
      <c r="E93" s="27"/>
      <c r="F93" s="28"/>
      <c r="G93" s="28"/>
      <c r="H93" s="29"/>
      <c r="I93" s="78"/>
      <c r="J93" s="79">
        <f t="shared" si="1"/>
        <v>0</v>
      </c>
      <c r="K93" s="80">
        <f t="shared" si="0"/>
        <v>0</v>
      </c>
      <c r="L93" s="81"/>
      <c r="M93" s="82"/>
      <c r="N93" s="82"/>
      <c r="O93" s="82"/>
    </row>
    <row r="94" spans="1:15" ht="17.45" customHeight="1" outlineLevel="1" x14ac:dyDescent="0.2">
      <c r="A94" s="30"/>
      <c r="B94" s="26" t="s">
        <v>35</v>
      </c>
      <c r="C94" s="26"/>
      <c r="D94" s="27"/>
      <c r="E94" s="27"/>
      <c r="F94" s="28"/>
      <c r="G94" s="28"/>
      <c r="H94" s="29"/>
      <c r="I94" s="78"/>
      <c r="J94" s="79">
        <f t="shared" si="1"/>
        <v>0</v>
      </c>
      <c r="K94" s="80">
        <f t="shared" si="0"/>
        <v>0</v>
      </c>
      <c r="L94" s="81"/>
      <c r="M94" s="82"/>
      <c r="N94" s="82"/>
      <c r="O94" s="82"/>
    </row>
    <row r="95" spans="1:15" ht="17.45" customHeight="1" outlineLevel="1" x14ac:dyDescent="0.2">
      <c r="A95" s="30"/>
      <c r="B95" s="26" t="s">
        <v>36</v>
      </c>
      <c r="C95" s="26"/>
      <c r="D95" s="27"/>
      <c r="E95" s="27"/>
      <c r="F95" s="28"/>
      <c r="G95" s="28"/>
      <c r="H95" s="29"/>
      <c r="I95" s="78"/>
      <c r="J95" s="79">
        <f t="shared" si="1"/>
        <v>0</v>
      </c>
      <c r="K95" s="80">
        <f t="shared" si="0"/>
        <v>0</v>
      </c>
      <c r="L95" s="81"/>
      <c r="M95" s="82"/>
      <c r="N95" s="82"/>
      <c r="O95" s="82"/>
    </row>
    <row r="96" spans="1:15" ht="17.45" customHeight="1" outlineLevel="1" x14ac:dyDescent="0.2">
      <c r="A96" s="30"/>
      <c r="B96" s="26" t="s">
        <v>37</v>
      </c>
      <c r="C96" s="26"/>
      <c r="D96" s="27"/>
      <c r="E96" s="27"/>
      <c r="F96" s="28"/>
      <c r="G96" s="28"/>
      <c r="H96" s="29"/>
      <c r="I96" s="78"/>
      <c r="J96" s="79">
        <f t="shared" si="1"/>
        <v>0</v>
      </c>
      <c r="K96" s="80">
        <f t="shared" si="0"/>
        <v>0</v>
      </c>
      <c r="L96" s="81"/>
      <c r="M96" s="82"/>
      <c r="N96" s="82"/>
      <c r="O96" s="82"/>
    </row>
    <row r="97" spans="1:19" ht="17.45" customHeight="1" outlineLevel="1" x14ac:dyDescent="0.2">
      <c r="A97" s="30"/>
      <c r="B97" s="26" t="s">
        <v>38</v>
      </c>
      <c r="C97" s="26"/>
      <c r="D97" s="27"/>
      <c r="E97" s="27"/>
      <c r="F97" s="28"/>
      <c r="G97" s="28"/>
      <c r="H97" s="29"/>
      <c r="I97" s="78"/>
      <c r="J97" s="79">
        <f t="shared" si="1"/>
        <v>0</v>
      </c>
      <c r="K97" s="80">
        <f t="shared" si="0"/>
        <v>0</v>
      </c>
      <c r="L97" s="81"/>
      <c r="M97" s="82"/>
      <c r="N97" s="82"/>
      <c r="O97" s="82"/>
    </row>
    <row r="98" spans="1:19" ht="17.45" customHeight="1" outlineLevel="1" x14ac:dyDescent="0.2">
      <c r="A98" s="30"/>
      <c r="B98" s="26" t="s">
        <v>39</v>
      </c>
      <c r="C98" s="26"/>
      <c r="D98" s="27"/>
      <c r="E98" s="27"/>
      <c r="F98" s="28"/>
      <c r="G98" s="28"/>
      <c r="H98" s="29"/>
      <c r="I98" s="78"/>
      <c r="J98" s="79">
        <f t="shared" si="1"/>
        <v>0</v>
      </c>
      <c r="K98" s="80">
        <f t="shared" si="0"/>
        <v>0</v>
      </c>
      <c r="L98" s="81"/>
      <c r="M98" s="82"/>
      <c r="N98" s="82"/>
      <c r="O98" s="82"/>
    </row>
    <row r="99" spans="1:19" ht="17.45" customHeight="1" outlineLevel="1" x14ac:dyDescent="0.2">
      <c r="A99" s="30"/>
      <c r="B99" s="26" t="s">
        <v>40</v>
      </c>
      <c r="C99" s="26"/>
      <c r="D99" s="27"/>
      <c r="E99" s="27"/>
      <c r="F99" s="28"/>
      <c r="G99" s="28"/>
      <c r="H99" s="29"/>
      <c r="I99" s="78"/>
      <c r="J99" s="79">
        <f t="shared" si="1"/>
        <v>0</v>
      </c>
      <c r="K99" s="80">
        <f t="shared" si="0"/>
        <v>0</v>
      </c>
      <c r="L99" s="81"/>
      <c r="M99" s="82"/>
      <c r="N99" s="82"/>
      <c r="O99" s="82"/>
    </row>
    <row r="100" spans="1:19" ht="17.45" customHeight="1" outlineLevel="1" x14ac:dyDescent="0.2">
      <c r="A100" s="30"/>
      <c r="B100" s="26" t="s">
        <v>41</v>
      </c>
      <c r="C100" s="26"/>
      <c r="D100" s="27"/>
      <c r="E100" s="27"/>
      <c r="F100" s="28"/>
      <c r="G100" s="28"/>
      <c r="H100" s="29"/>
      <c r="I100" s="78"/>
      <c r="J100" s="79">
        <f t="shared" si="1"/>
        <v>0</v>
      </c>
      <c r="K100" s="80">
        <f t="shared" si="0"/>
        <v>0</v>
      </c>
      <c r="L100" s="81"/>
      <c r="M100" s="82"/>
      <c r="N100" s="82"/>
      <c r="O100" s="82"/>
    </row>
    <row r="101" spans="1:19" ht="17.45" customHeight="1" outlineLevel="1" x14ac:dyDescent="0.2">
      <c r="A101" s="30"/>
      <c r="B101" s="26" t="s">
        <v>42</v>
      </c>
      <c r="C101" s="26"/>
      <c r="D101" s="27"/>
      <c r="E101" s="27"/>
      <c r="F101" s="28"/>
      <c r="G101" s="28"/>
      <c r="H101" s="29"/>
      <c r="I101" s="78"/>
      <c r="J101" s="79">
        <f t="shared" si="1"/>
        <v>0</v>
      </c>
      <c r="K101" s="80">
        <f t="shared" si="0"/>
        <v>0</v>
      </c>
      <c r="L101" s="81"/>
      <c r="M101" s="82"/>
      <c r="N101" s="82"/>
      <c r="O101" s="82"/>
    </row>
    <row r="102" spans="1:19" ht="12.75" customHeight="1" x14ac:dyDescent="0.2">
      <c r="H102" s="33"/>
      <c r="R102" s="83" t="s">
        <v>49</v>
      </c>
      <c r="S102" s="84">
        <f>SUM(O32,O42,O52,O62,O72,O82,O92)</f>
        <v>0</v>
      </c>
    </row>
    <row r="103" spans="1:19" ht="12.75" customHeight="1" x14ac:dyDescent="0.2">
      <c r="H103" s="33"/>
      <c r="N103" s="85"/>
    </row>
    <row r="104" spans="1:19" ht="26.25" customHeight="1" x14ac:dyDescent="0.2">
      <c r="A104" s="59" t="s">
        <v>50</v>
      </c>
      <c r="B104" s="59"/>
      <c r="C104" s="59"/>
      <c r="D104" s="59"/>
      <c r="E104" s="59"/>
      <c r="F104" s="59"/>
      <c r="G104" s="59"/>
      <c r="H104" s="9"/>
    </row>
    <row r="105" spans="1:19" ht="47.85" customHeight="1" x14ac:dyDescent="0.2">
      <c r="A105" s="20" t="s">
        <v>51</v>
      </c>
      <c r="B105" s="23" t="s">
        <v>19</v>
      </c>
      <c r="C105" s="23" t="s">
        <v>21</v>
      </c>
      <c r="D105" s="23" t="s">
        <v>22</v>
      </c>
      <c r="E105" s="22" t="s">
        <v>23</v>
      </c>
      <c r="F105" s="22" t="s">
        <v>24</v>
      </c>
      <c r="G105" s="65"/>
      <c r="H105" s="34"/>
      <c r="I105" s="77" t="s">
        <v>25</v>
      </c>
      <c r="J105" s="86" t="s">
        <v>26</v>
      </c>
      <c r="K105" s="77" t="s">
        <v>27</v>
      </c>
      <c r="L105" s="77" t="s">
        <v>28</v>
      </c>
      <c r="M105" s="77" t="s">
        <v>29</v>
      </c>
      <c r="N105" s="77" t="s">
        <v>30</v>
      </c>
      <c r="Q105" s="87"/>
    </row>
    <row r="106" spans="1:19" ht="14.65" customHeight="1" x14ac:dyDescent="0.2">
      <c r="A106" s="25" t="s">
        <v>32</v>
      </c>
      <c r="B106" s="26" t="s">
        <v>33</v>
      </c>
      <c r="C106" s="32"/>
      <c r="D106" s="27"/>
      <c r="E106" s="28"/>
      <c r="F106" s="28"/>
      <c r="G106" s="65"/>
      <c r="H106" s="34"/>
      <c r="I106" s="78"/>
      <c r="J106" s="79">
        <f t="shared" ref="J106:J165" si="3">F106-E106</f>
        <v>0</v>
      </c>
      <c r="K106" s="80">
        <f t="shared" ref="K106:K165" si="4">IF(OR(I106="No relacionat",I106="No acreditat"),0,D106*J106)</f>
        <v>0</v>
      </c>
      <c r="L106" s="79">
        <f>IF(A106&lt;&gt;"",ROUNDDOWN(SUM(K106:K115)/30,0),"")</f>
        <v>0</v>
      </c>
      <c r="M106" s="79">
        <f>IF(A106&lt;&gt;"",ROUNDDOWN(L106/12,0),"")</f>
        <v>0</v>
      </c>
      <c r="N106" s="80">
        <f>IF(OR(ISBLANK(L106),L106=0,L106=""),0,IF(AND(L106&gt;=3,L106&lt;24),3,IF(AND(L106&gt;=24,L106&lt;60),5,IF(L106&gt;=60,8,0))))</f>
        <v>0</v>
      </c>
    </row>
    <row r="107" spans="1:19" ht="14.65" customHeight="1" outlineLevel="1" x14ac:dyDescent="0.2">
      <c r="A107" s="30"/>
      <c r="B107" s="26" t="s">
        <v>34</v>
      </c>
      <c r="C107" s="32"/>
      <c r="D107" s="27"/>
      <c r="E107" s="28"/>
      <c r="F107" s="28"/>
      <c r="G107" s="65"/>
      <c r="H107" s="34"/>
      <c r="I107" s="78"/>
      <c r="J107" s="79">
        <f t="shared" si="3"/>
        <v>0</v>
      </c>
      <c r="K107" s="80">
        <f t="shared" si="4"/>
        <v>0</v>
      </c>
      <c r="L107" s="81"/>
      <c r="M107" s="81"/>
      <c r="N107" s="82"/>
    </row>
    <row r="108" spans="1:19" ht="14.65" customHeight="1" outlineLevel="1" x14ac:dyDescent="0.2">
      <c r="A108" s="30"/>
      <c r="B108" s="26" t="s">
        <v>35</v>
      </c>
      <c r="C108" s="32"/>
      <c r="D108" s="27"/>
      <c r="E108" s="28"/>
      <c r="F108" s="28"/>
      <c r="G108" s="65"/>
      <c r="H108" s="34"/>
      <c r="I108" s="78"/>
      <c r="J108" s="79">
        <f t="shared" si="3"/>
        <v>0</v>
      </c>
      <c r="K108" s="80">
        <f t="shared" si="4"/>
        <v>0</v>
      </c>
      <c r="L108" s="81"/>
      <c r="M108" s="81"/>
      <c r="N108" s="82"/>
    </row>
    <row r="109" spans="1:19" ht="14.65" customHeight="1" outlineLevel="1" x14ac:dyDescent="0.2">
      <c r="A109" s="30"/>
      <c r="B109" s="26" t="s">
        <v>36</v>
      </c>
      <c r="C109" s="32"/>
      <c r="D109" s="27"/>
      <c r="E109" s="28"/>
      <c r="F109" s="28"/>
      <c r="G109" s="65"/>
      <c r="H109" s="34"/>
      <c r="I109" s="78"/>
      <c r="J109" s="79">
        <f t="shared" si="3"/>
        <v>0</v>
      </c>
      <c r="K109" s="80">
        <f t="shared" si="4"/>
        <v>0</v>
      </c>
      <c r="L109" s="81"/>
      <c r="M109" s="81"/>
      <c r="N109" s="82"/>
    </row>
    <row r="110" spans="1:19" ht="14.65" customHeight="1" outlineLevel="1" x14ac:dyDescent="0.2">
      <c r="A110" s="30"/>
      <c r="B110" s="26" t="s">
        <v>37</v>
      </c>
      <c r="C110" s="32"/>
      <c r="D110" s="27"/>
      <c r="E110" s="28"/>
      <c r="F110" s="28"/>
      <c r="G110" s="65"/>
      <c r="H110" s="34"/>
      <c r="I110" s="78"/>
      <c r="J110" s="79">
        <f t="shared" si="3"/>
        <v>0</v>
      </c>
      <c r="K110" s="80">
        <f t="shared" si="4"/>
        <v>0</v>
      </c>
      <c r="L110" s="81"/>
      <c r="M110" s="81"/>
      <c r="N110" s="82"/>
    </row>
    <row r="111" spans="1:19" ht="14.65" customHeight="1" outlineLevel="1" x14ac:dyDescent="0.2">
      <c r="A111" s="31"/>
      <c r="B111" s="26" t="s">
        <v>38</v>
      </c>
      <c r="C111" s="32"/>
      <c r="D111" s="27"/>
      <c r="E111" s="28"/>
      <c r="F111" s="28"/>
      <c r="G111" s="65"/>
      <c r="H111" s="34"/>
      <c r="I111" s="78"/>
      <c r="J111" s="79">
        <f t="shared" si="3"/>
        <v>0</v>
      </c>
      <c r="K111" s="80">
        <f t="shared" si="4"/>
        <v>0</v>
      </c>
      <c r="L111" s="81"/>
      <c r="M111" s="81"/>
      <c r="N111" s="82"/>
    </row>
    <row r="112" spans="1:19" ht="14.65" customHeight="1" outlineLevel="1" x14ac:dyDescent="0.2">
      <c r="A112" s="30"/>
      <c r="B112" s="26" t="s">
        <v>39</v>
      </c>
      <c r="C112" s="32"/>
      <c r="D112" s="27"/>
      <c r="E112" s="28"/>
      <c r="F112" s="28"/>
      <c r="G112" s="65"/>
      <c r="H112" s="34"/>
      <c r="I112" s="78"/>
      <c r="J112" s="79">
        <f t="shared" si="3"/>
        <v>0</v>
      </c>
      <c r="K112" s="80">
        <f t="shared" si="4"/>
        <v>0</v>
      </c>
      <c r="L112" s="81"/>
      <c r="M112" s="81"/>
      <c r="N112" s="82"/>
    </row>
    <row r="113" spans="1:14" ht="14.65" customHeight="1" outlineLevel="1" x14ac:dyDescent="0.2">
      <c r="A113" s="30"/>
      <c r="B113" s="26" t="s">
        <v>40</v>
      </c>
      <c r="C113" s="32"/>
      <c r="D113" s="27"/>
      <c r="E113" s="28"/>
      <c r="F113" s="28"/>
      <c r="G113" s="65"/>
      <c r="H113" s="34"/>
      <c r="I113" s="78"/>
      <c r="J113" s="79">
        <f t="shared" si="3"/>
        <v>0</v>
      </c>
      <c r="K113" s="80">
        <f t="shared" si="4"/>
        <v>0</v>
      </c>
      <c r="L113" s="81"/>
      <c r="M113" s="81"/>
      <c r="N113" s="82"/>
    </row>
    <row r="114" spans="1:14" ht="14.65" customHeight="1" outlineLevel="1" x14ac:dyDescent="0.2">
      <c r="A114" s="30"/>
      <c r="B114" s="26" t="s">
        <v>41</v>
      </c>
      <c r="C114" s="32"/>
      <c r="D114" s="27"/>
      <c r="E114" s="28"/>
      <c r="F114" s="28"/>
      <c r="G114" s="65"/>
      <c r="H114" s="34"/>
      <c r="I114" s="78"/>
      <c r="J114" s="79">
        <f t="shared" si="3"/>
        <v>0</v>
      </c>
      <c r="K114" s="80">
        <f t="shared" si="4"/>
        <v>0</v>
      </c>
      <c r="L114" s="81"/>
      <c r="M114" s="81"/>
      <c r="N114" s="82"/>
    </row>
    <row r="115" spans="1:14" ht="14.65" customHeight="1" outlineLevel="1" x14ac:dyDescent="0.2">
      <c r="A115" s="30"/>
      <c r="B115" s="26" t="s">
        <v>42</v>
      </c>
      <c r="C115" s="32"/>
      <c r="D115" s="27"/>
      <c r="E115" s="28"/>
      <c r="F115" s="28"/>
      <c r="G115" s="65"/>
      <c r="H115" s="34"/>
      <c r="I115" s="78"/>
      <c r="J115" s="79">
        <f t="shared" si="3"/>
        <v>0</v>
      </c>
      <c r="K115" s="80">
        <f t="shared" si="4"/>
        <v>0</v>
      </c>
      <c r="L115" s="81"/>
      <c r="M115" s="81"/>
      <c r="N115" s="82"/>
    </row>
    <row r="116" spans="1:14" ht="14.65" customHeight="1" x14ac:dyDescent="0.2">
      <c r="A116" s="25" t="s">
        <v>43</v>
      </c>
      <c r="B116" s="26" t="s">
        <v>33</v>
      </c>
      <c r="C116" s="32"/>
      <c r="D116" s="27"/>
      <c r="E116" s="28"/>
      <c r="F116" s="28"/>
      <c r="G116" s="65"/>
      <c r="H116" s="34"/>
      <c r="I116" s="78"/>
      <c r="J116" s="79">
        <f t="shared" si="3"/>
        <v>0</v>
      </c>
      <c r="K116" s="80">
        <f t="shared" si="4"/>
        <v>0</v>
      </c>
      <c r="L116" s="79">
        <f>IF(A116&lt;&gt;"",ROUNDDOWN(SUM(K116:K125)/30,0),"")</f>
        <v>0</v>
      </c>
      <c r="M116" s="79">
        <f>IF(A116&lt;&gt;"",ROUNDDOWN(L116/12,0),"")</f>
        <v>0</v>
      </c>
      <c r="N116" s="80">
        <f>IF(OR(ISBLANK(L116),L116=0,L116=""),0,IF(AND(L116&gt;=3,L116&lt;24),3,IF(AND(L116&gt;=24,L116&lt;60),5,IF(L116&gt;=60,8,0))))</f>
        <v>0</v>
      </c>
    </row>
    <row r="117" spans="1:14" ht="14.65" customHeight="1" outlineLevel="1" x14ac:dyDescent="0.2">
      <c r="A117" s="30"/>
      <c r="B117" s="26" t="s">
        <v>34</v>
      </c>
      <c r="C117" s="32"/>
      <c r="D117" s="27"/>
      <c r="E117" s="28"/>
      <c r="F117" s="28"/>
      <c r="G117" s="65"/>
      <c r="H117" s="34"/>
      <c r="I117" s="78"/>
      <c r="J117" s="79">
        <f t="shared" si="3"/>
        <v>0</v>
      </c>
      <c r="K117" s="80">
        <f t="shared" si="4"/>
        <v>0</v>
      </c>
      <c r="L117" s="81"/>
      <c r="M117" s="81"/>
      <c r="N117" s="82"/>
    </row>
    <row r="118" spans="1:14" ht="14.65" customHeight="1" outlineLevel="1" x14ac:dyDescent="0.2">
      <c r="A118" s="30"/>
      <c r="B118" s="26" t="s">
        <v>35</v>
      </c>
      <c r="C118" s="32"/>
      <c r="D118" s="27"/>
      <c r="E118" s="28"/>
      <c r="F118" s="28"/>
      <c r="G118" s="65"/>
      <c r="H118" s="34"/>
      <c r="I118" s="78"/>
      <c r="J118" s="79">
        <f t="shared" si="3"/>
        <v>0</v>
      </c>
      <c r="K118" s="80">
        <f t="shared" si="4"/>
        <v>0</v>
      </c>
      <c r="L118" s="81"/>
      <c r="M118" s="81"/>
      <c r="N118" s="82"/>
    </row>
    <row r="119" spans="1:14" ht="14.65" customHeight="1" outlineLevel="1" x14ac:dyDescent="0.2">
      <c r="A119" s="30"/>
      <c r="B119" s="26" t="s">
        <v>36</v>
      </c>
      <c r="C119" s="32"/>
      <c r="D119" s="27"/>
      <c r="E119" s="28"/>
      <c r="F119" s="28"/>
      <c r="G119" s="65"/>
      <c r="H119" s="34"/>
      <c r="I119" s="78"/>
      <c r="J119" s="79">
        <f t="shared" si="3"/>
        <v>0</v>
      </c>
      <c r="K119" s="80">
        <f t="shared" si="4"/>
        <v>0</v>
      </c>
      <c r="L119" s="81"/>
      <c r="M119" s="81"/>
      <c r="N119" s="82"/>
    </row>
    <row r="120" spans="1:14" ht="14.65" customHeight="1" outlineLevel="1" x14ac:dyDescent="0.2">
      <c r="A120" s="30"/>
      <c r="B120" s="26" t="s">
        <v>37</v>
      </c>
      <c r="C120" s="32"/>
      <c r="D120" s="27"/>
      <c r="E120" s="28"/>
      <c r="F120" s="28"/>
      <c r="G120" s="65"/>
      <c r="H120" s="34"/>
      <c r="I120" s="78"/>
      <c r="J120" s="79">
        <f t="shared" si="3"/>
        <v>0</v>
      </c>
      <c r="K120" s="80">
        <f t="shared" si="4"/>
        <v>0</v>
      </c>
      <c r="L120" s="81"/>
      <c r="M120" s="81"/>
      <c r="N120" s="82"/>
    </row>
    <row r="121" spans="1:14" ht="14.65" customHeight="1" outlineLevel="1" x14ac:dyDescent="0.2">
      <c r="A121" s="30"/>
      <c r="B121" s="26" t="s">
        <v>38</v>
      </c>
      <c r="C121" s="32"/>
      <c r="D121" s="27"/>
      <c r="E121" s="28"/>
      <c r="F121" s="28"/>
      <c r="G121" s="65"/>
      <c r="H121" s="34"/>
      <c r="I121" s="78"/>
      <c r="J121" s="79">
        <f t="shared" si="3"/>
        <v>0</v>
      </c>
      <c r="K121" s="80">
        <f t="shared" si="4"/>
        <v>0</v>
      </c>
      <c r="L121" s="81"/>
      <c r="M121" s="81"/>
      <c r="N121" s="82"/>
    </row>
    <row r="122" spans="1:14" ht="14.65" customHeight="1" outlineLevel="1" x14ac:dyDescent="0.2">
      <c r="A122" s="30"/>
      <c r="B122" s="26" t="s">
        <v>39</v>
      </c>
      <c r="C122" s="32"/>
      <c r="D122" s="27"/>
      <c r="E122" s="28"/>
      <c r="F122" s="28"/>
      <c r="G122" s="65"/>
      <c r="H122" s="34"/>
      <c r="I122" s="78"/>
      <c r="J122" s="79">
        <f t="shared" si="3"/>
        <v>0</v>
      </c>
      <c r="K122" s="80">
        <f t="shared" si="4"/>
        <v>0</v>
      </c>
      <c r="L122" s="81"/>
      <c r="M122" s="81"/>
      <c r="N122" s="82"/>
    </row>
    <row r="123" spans="1:14" ht="14.65" customHeight="1" outlineLevel="1" x14ac:dyDescent="0.2">
      <c r="A123" s="30"/>
      <c r="B123" s="26" t="s">
        <v>40</v>
      </c>
      <c r="C123" s="32"/>
      <c r="D123" s="27"/>
      <c r="E123" s="28"/>
      <c r="F123" s="28"/>
      <c r="G123" s="65"/>
      <c r="H123" s="34"/>
      <c r="I123" s="78"/>
      <c r="J123" s="79">
        <f t="shared" si="3"/>
        <v>0</v>
      </c>
      <c r="K123" s="80">
        <f t="shared" si="4"/>
        <v>0</v>
      </c>
      <c r="L123" s="81"/>
      <c r="M123" s="81"/>
      <c r="N123" s="82"/>
    </row>
    <row r="124" spans="1:14" ht="14.65" customHeight="1" outlineLevel="1" x14ac:dyDescent="0.2">
      <c r="A124" s="30"/>
      <c r="B124" s="26" t="s">
        <v>41</v>
      </c>
      <c r="C124" s="32"/>
      <c r="D124" s="27"/>
      <c r="E124" s="28"/>
      <c r="F124" s="28"/>
      <c r="G124" s="65"/>
      <c r="H124" s="34"/>
      <c r="I124" s="78"/>
      <c r="J124" s="79">
        <f t="shared" si="3"/>
        <v>0</v>
      </c>
      <c r="K124" s="80">
        <f t="shared" si="4"/>
        <v>0</v>
      </c>
      <c r="L124" s="81"/>
      <c r="M124" s="81"/>
      <c r="N124" s="82"/>
    </row>
    <row r="125" spans="1:14" ht="14.65" customHeight="1" outlineLevel="1" x14ac:dyDescent="0.2">
      <c r="A125" s="30"/>
      <c r="B125" s="26" t="s">
        <v>42</v>
      </c>
      <c r="C125" s="32"/>
      <c r="D125" s="27"/>
      <c r="E125" s="28"/>
      <c r="F125" s="28"/>
      <c r="G125" s="65"/>
      <c r="H125" s="34"/>
      <c r="I125" s="78"/>
      <c r="J125" s="79">
        <f t="shared" si="3"/>
        <v>0</v>
      </c>
      <c r="K125" s="80">
        <f t="shared" si="4"/>
        <v>0</v>
      </c>
      <c r="L125" s="81"/>
      <c r="M125" s="81"/>
      <c r="N125" s="82"/>
    </row>
    <row r="126" spans="1:14" ht="14.65" customHeight="1" x14ac:dyDescent="0.2">
      <c r="A126" s="25" t="s">
        <v>44</v>
      </c>
      <c r="B126" s="26" t="s">
        <v>33</v>
      </c>
      <c r="C126" s="32"/>
      <c r="D126" s="27"/>
      <c r="E126" s="28"/>
      <c r="F126" s="28"/>
      <c r="G126" s="65"/>
      <c r="H126" s="34"/>
      <c r="I126" s="78"/>
      <c r="J126" s="79">
        <f t="shared" si="3"/>
        <v>0</v>
      </c>
      <c r="K126" s="80">
        <f t="shared" si="4"/>
        <v>0</v>
      </c>
      <c r="L126" s="79">
        <f>IF(A126&lt;&gt;"",ROUNDDOWN(SUM(K126:K135)/30,0),"")</f>
        <v>0</v>
      </c>
      <c r="M126" s="79">
        <f>IF(A126&lt;&gt;"",ROUNDDOWN(L126/12,0),"")</f>
        <v>0</v>
      </c>
      <c r="N126" s="80">
        <f>IF(OR(ISBLANK(L126),L126=0,L126=""),0,IF(AND(L126&gt;=3,L126&lt;24),3,IF(AND(L126&gt;=24,L126&lt;60),5,IF(L126&gt;=60,8,0))))</f>
        <v>0</v>
      </c>
    </row>
    <row r="127" spans="1:14" ht="12.75" customHeight="1" outlineLevel="1" x14ac:dyDescent="0.2">
      <c r="A127" s="30"/>
      <c r="B127" s="26" t="s">
        <v>34</v>
      </c>
      <c r="C127" s="32"/>
      <c r="D127" s="27"/>
      <c r="E127" s="28"/>
      <c r="F127" s="28"/>
      <c r="G127" s="65"/>
      <c r="H127" s="34"/>
      <c r="I127" s="78"/>
      <c r="J127" s="79">
        <f t="shared" si="3"/>
        <v>0</v>
      </c>
      <c r="K127" s="80">
        <f t="shared" si="4"/>
        <v>0</v>
      </c>
      <c r="L127" s="81"/>
      <c r="M127" s="81"/>
      <c r="N127" s="82"/>
    </row>
    <row r="128" spans="1:14" ht="12.75" customHeight="1" outlineLevel="1" x14ac:dyDescent="0.2">
      <c r="A128" s="30"/>
      <c r="B128" s="26" t="s">
        <v>35</v>
      </c>
      <c r="C128" s="32"/>
      <c r="D128" s="27"/>
      <c r="E128" s="28"/>
      <c r="F128" s="28"/>
      <c r="G128" s="65"/>
      <c r="H128" s="34"/>
      <c r="I128" s="78"/>
      <c r="J128" s="79">
        <f t="shared" si="3"/>
        <v>0</v>
      </c>
      <c r="K128" s="80">
        <f t="shared" si="4"/>
        <v>0</v>
      </c>
      <c r="L128" s="81"/>
      <c r="M128" s="81"/>
      <c r="N128" s="82"/>
    </row>
    <row r="129" spans="1:14" ht="12.75" customHeight="1" outlineLevel="1" x14ac:dyDescent="0.2">
      <c r="A129" s="30"/>
      <c r="B129" s="26" t="s">
        <v>36</v>
      </c>
      <c r="C129" s="32"/>
      <c r="D129" s="27"/>
      <c r="E129" s="28"/>
      <c r="F129" s="28"/>
      <c r="G129" s="65"/>
      <c r="H129" s="34"/>
      <c r="I129" s="78"/>
      <c r="J129" s="79">
        <f t="shared" si="3"/>
        <v>0</v>
      </c>
      <c r="K129" s="80">
        <f t="shared" si="4"/>
        <v>0</v>
      </c>
      <c r="L129" s="81"/>
      <c r="M129" s="81"/>
      <c r="N129" s="82"/>
    </row>
    <row r="130" spans="1:14" ht="12.75" customHeight="1" outlineLevel="1" x14ac:dyDescent="0.2">
      <c r="A130" s="30"/>
      <c r="B130" s="26" t="s">
        <v>37</v>
      </c>
      <c r="C130" s="32"/>
      <c r="D130" s="27"/>
      <c r="E130" s="28"/>
      <c r="F130" s="28"/>
      <c r="G130" s="65"/>
      <c r="H130" s="34"/>
      <c r="I130" s="78"/>
      <c r="J130" s="79">
        <f t="shared" si="3"/>
        <v>0</v>
      </c>
      <c r="K130" s="80">
        <f t="shared" si="4"/>
        <v>0</v>
      </c>
      <c r="L130" s="81"/>
      <c r="M130" s="81"/>
      <c r="N130" s="82"/>
    </row>
    <row r="131" spans="1:14" ht="12.75" customHeight="1" outlineLevel="1" x14ac:dyDescent="0.2">
      <c r="A131" s="30"/>
      <c r="B131" s="26" t="s">
        <v>38</v>
      </c>
      <c r="C131" s="32"/>
      <c r="D131" s="27"/>
      <c r="E131" s="28"/>
      <c r="F131" s="28"/>
      <c r="G131" s="65"/>
      <c r="H131" s="34"/>
      <c r="I131" s="78"/>
      <c r="J131" s="79">
        <f t="shared" si="3"/>
        <v>0</v>
      </c>
      <c r="K131" s="80">
        <f t="shared" si="4"/>
        <v>0</v>
      </c>
      <c r="L131" s="81"/>
      <c r="M131" s="81"/>
      <c r="N131" s="82"/>
    </row>
    <row r="132" spans="1:14" ht="12.75" customHeight="1" outlineLevel="1" x14ac:dyDescent="0.2">
      <c r="A132" s="30"/>
      <c r="B132" s="26" t="s">
        <v>39</v>
      </c>
      <c r="C132" s="32"/>
      <c r="D132" s="27"/>
      <c r="E132" s="28"/>
      <c r="F132" s="28"/>
      <c r="G132" s="65"/>
      <c r="H132" s="34"/>
      <c r="I132" s="78"/>
      <c r="J132" s="79">
        <f t="shared" si="3"/>
        <v>0</v>
      </c>
      <c r="K132" s="80">
        <f t="shared" si="4"/>
        <v>0</v>
      </c>
      <c r="L132" s="81"/>
      <c r="M132" s="81"/>
      <c r="N132" s="82"/>
    </row>
    <row r="133" spans="1:14" ht="12.75" customHeight="1" outlineLevel="1" x14ac:dyDescent="0.2">
      <c r="A133" s="30"/>
      <c r="B133" s="26" t="s">
        <v>40</v>
      </c>
      <c r="C133" s="32"/>
      <c r="D133" s="27"/>
      <c r="E133" s="28"/>
      <c r="F133" s="28"/>
      <c r="G133" s="65"/>
      <c r="H133" s="34"/>
      <c r="I133" s="78"/>
      <c r="J133" s="79">
        <f t="shared" si="3"/>
        <v>0</v>
      </c>
      <c r="K133" s="80">
        <f t="shared" si="4"/>
        <v>0</v>
      </c>
      <c r="L133" s="81"/>
      <c r="M133" s="81"/>
      <c r="N133" s="82"/>
    </row>
    <row r="134" spans="1:14" ht="12.75" customHeight="1" outlineLevel="1" x14ac:dyDescent="0.2">
      <c r="A134" s="30"/>
      <c r="B134" s="26" t="s">
        <v>41</v>
      </c>
      <c r="C134" s="32"/>
      <c r="D134" s="27"/>
      <c r="E134" s="28"/>
      <c r="F134" s="28"/>
      <c r="G134" s="65"/>
      <c r="H134" s="34"/>
      <c r="I134" s="78"/>
      <c r="J134" s="79">
        <f t="shared" si="3"/>
        <v>0</v>
      </c>
      <c r="K134" s="80">
        <f t="shared" si="4"/>
        <v>0</v>
      </c>
      <c r="L134" s="81"/>
      <c r="M134" s="81"/>
      <c r="N134" s="82"/>
    </row>
    <row r="135" spans="1:14" ht="12.75" customHeight="1" outlineLevel="1" x14ac:dyDescent="0.2">
      <c r="A135" s="30"/>
      <c r="B135" s="26" t="s">
        <v>42</v>
      </c>
      <c r="C135" s="32"/>
      <c r="D135" s="27"/>
      <c r="E135" s="28"/>
      <c r="F135" s="28"/>
      <c r="G135" s="65"/>
      <c r="H135" s="34"/>
      <c r="I135" s="78"/>
      <c r="J135" s="79">
        <f t="shared" si="3"/>
        <v>0</v>
      </c>
      <c r="K135" s="80">
        <f t="shared" si="4"/>
        <v>0</v>
      </c>
      <c r="L135" s="81"/>
      <c r="M135" s="81"/>
      <c r="N135" s="82"/>
    </row>
    <row r="136" spans="1:14" ht="14.65" customHeight="1" x14ac:dyDescent="0.2">
      <c r="A136" s="25" t="s">
        <v>45</v>
      </c>
      <c r="B136" s="26" t="s">
        <v>33</v>
      </c>
      <c r="C136" s="32"/>
      <c r="D136" s="27"/>
      <c r="E136" s="28"/>
      <c r="F136" s="28"/>
      <c r="G136" s="65"/>
      <c r="H136" s="34"/>
      <c r="I136" s="78"/>
      <c r="J136" s="79">
        <f t="shared" si="3"/>
        <v>0</v>
      </c>
      <c r="K136" s="80">
        <f t="shared" si="4"/>
        <v>0</v>
      </c>
      <c r="L136" s="79">
        <f>IF(A136&lt;&gt;"",ROUNDDOWN(SUM(K136:K145)/30,0),"")</f>
        <v>0</v>
      </c>
      <c r="M136" s="79">
        <f>IF(A136&lt;&gt;"",ROUNDDOWN(L136/12,0),"")</f>
        <v>0</v>
      </c>
      <c r="N136" s="80">
        <f>IF(OR(ISBLANK(L136),L136=0,L136=""),0,IF(AND(L136&gt;=3,L136&lt;24),3,IF(AND(L136&gt;=24,L136&lt;60),5,IF(L136&gt;=60,8,0))))</f>
        <v>0</v>
      </c>
    </row>
    <row r="137" spans="1:14" ht="14.65" customHeight="1" outlineLevel="1" x14ac:dyDescent="0.2">
      <c r="A137" s="30"/>
      <c r="B137" s="26" t="s">
        <v>34</v>
      </c>
      <c r="C137" s="32"/>
      <c r="D137" s="27"/>
      <c r="E137" s="28"/>
      <c r="F137" s="28"/>
      <c r="G137" s="65"/>
      <c r="H137" s="34"/>
      <c r="I137" s="78"/>
      <c r="J137" s="79">
        <f t="shared" si="3"/>
        <v>0</v>
      </c>
      <c r="K137" s="80">
        <f t="shared" si="4"/>
        <v>0</v>
      </c>
      <c r="L137" s="81"/>
      <c r="M137" s="81"/>
      <c r="N137" s="82"/>
    </row>
    <row r="138" spans="1:14" ht="14.65" customHeight="1" outlineLevel="1" x14ac:dyDescent="0.2">
      <c r="A138" s="30"/>
      <c r="B138" s="26" t="s">
        <v>35</v>
      </c>
      <c r="C138" s="32"/>
      <c r="D138" s="27"/>
      <c r="E138" s="28"/>
      <c r="F138" s="28"/>
      <c r="G138" s="65"/>
      <c r="H138" s="34"/>
      <c r="I138" s="78"/>
      <c r="J138" s="79">
        <f t="shared" si="3"/>
        <v>0</v>
      </c>
      <c r="K138" s="80">
        <f t="shared" si="4"/>
        <v>0</v>
      </c>
      <c r="L138" s="81"/>
      <c r="M138" s="81"/>
      <c r="N138" s="82"/>
    </row>
    <row r="139" spans="1:14" ht="14.65" customHeight="1" outlineLevel="1" x14ac:dyDescent="0.2">
      <c r="A139" s="30"/>
      <c r="B139" s="26" t="s">
        <v>36</v>
      </c>
      <c r="C139" s="32"/>
      <c r="D139" s="27"/>
      <c r="E139" s="28"/>
      <c r="F139" s="28"/>
      <c r="G139" s="65"/>
      <c r="H139" s="34"/>
      <c r="I139" s="78"/>
      <c r="J139" s="79">
        <f t="shared" si="3"/>
        <v>0</v>
      </c>
      <c r="K139" s="80">
        <f t="shared" si="4"/>
        <v>0</v>
      </c>
      <c r="L139" s="81"/>
      <c r="M139" s="81"/>
      <c r="N139" s="82"/>
    </row>
    <row r="140" spans="1:14" ht="14.65" customHeight="1" outlineLevel="1" x14ac:dyDescent="0.2">
      <c r="A140" s="30"/>
      <c r="B140" s="26" t="s">
        <v>37</v>
      </c>
      <c r="C140" s="32"/>
      <c r="D140" s="27"/>
      <c r="E140" s="28"/>
      <c r="F140" s="28"/>
      <c r="G140" s="65"/>
      <c r="H140" s="34"/>
      <c r="I140" s="78"/>
      <c r="J140" s="79">
        <f t="shared" si="3"/>
        <v>0</v>
      </c>
      <c r="K140" s="80">
        <f t="shared" si="4"/>
        <v>0</v>
      </c>
      <c r="L140" s="81"/>
      <c r="M140" s="81"/>
      <c r="N140" s="82"/>
    </row>
    <row r="141" spans="1:14" ht="14.65" customHeight="1" outlineLevel="1" x14ac:dyDescent="0.2">
      <c r="A141" s="31"/>
      <c r="B141" s="26" t="s">
        <v>38</v>
      </c>
      <c r="C141" s="32"/>
      <c r="D141" s="27"/>
      <c r="E141" s="28"/>
      <c r="F141" s="28"/>
      <c r="G141" s="65"/>
      <c r="H141" s="34"/>
      <c r="I141" s="78"/>
      <c r="J141" s="79">
        <f t="shared" si="3"/>
        <v>0</v>
      </c>
      <c r="K141" s="80">
        <f t="shared" si="4"/>
        <v>0</v>
      </c>
      <c r="L141" s="81"/>
      <c r="M141" s="81"/>
      <c r="N141" s="82"/>
    </row>
    <row r="142" spans="1:14" ht="14.65" customHeight="1" outlineLevel="1" x14ac:dyDescent="0.2">
      <c r="A142" s="30"/>
      <c r="B142" s="26" t="s">
        <v>39</v>
      </c>
      <c r="C142" s="32"/>
      <c r="D142" s="27"/>
      <c r="E142" s="28"/>
      <c r="F142" s="28"/>
      <c r="G142" s="65"/>
      <c r="H142" s="34"/>
      <c r="I142" s="78"/>
      <c r="J142" s="79">
        <f t="shared" si="3"/>
        <v>0</v>
      </c>
      <c r="K142" s="80">
        <f t="shared" si="4"/>
        <v>0</v>
      </c>
      <c r="L142" s="81"/>
      <c r="M142" s="81"/>
      <c r="N142" s="82"/>
    </row>
    <row r="143" spans="1:14" ht="14.65" customHeight="1" outlineLevel="1" x14ac:dyDescent="0.2">
      <c r="A143" s="30"/>
      <c r="B143" s="26" t="s">
        <v>40</v>
      </c>
      <c r="C143" s="32"/>
      <c r="D143" s="27"/>
      <c r="E143" s="28"/>
      <c r="F143" s="28"/>
      <c r="G143" s="65"/>
      <c r="H143" s="34"/>
      <c r="I143" s="78"/>
      <c r="J143" s="79">
        <f t="shared" si="3"/>
        <v>0</v>
      </c>
      <c r="K143" s="80">
        <f t="shared" si="4"/>
        <v>0</v>
      </c>
      <c r="L143" s="81"/>
      <c r="M143" s="81"/>
      <c r="N143" s="82"/>
    </row>
    <row r="144" spans="1:14" ht="14.65" customHeight="1" outlineLevel="1" x14ac:dyDescent="0.2">
      <c r="A144" s="30"/>
      <c r="B144" s="26" t="s">
        <v>41</v>
      </c>
      <c r="C144" s="32"/>
      <c r="D144" s="27"/>
      <c r="E144" s="28"/>
      <c r="F144" s="28"/>
      <c r="G144" s="65"/>
      <c r="H144" s="34"/>
      <c r="I144" s="78"/>
      <c r="J144" s="79">
        <f t="shared" si="3"/>
        <v>0</v>
      </c>
      <c r="K144" s="80">
        <f t="shared" si="4"/>
        <v>0</v>
      </c>
      <c r="L144" s="81"/>
      <c r="M144" s="81"/>
      <c r="N144" s="82"/>
    </row>
    <row r="145" spans="1:14" ht="14.65" customHeight="1" outlineLevel="1" x14ac:dyDescent="0.2">
      <c r="A145" s="30"/>
      <c r="B145" s="26" t="s">
        <v>42</v>
      </c>
      <c r="C145" s="32"/>
      <c r="D145" s="27"/>
      <c r="E145" s="28"/>
      <c r="F145" s="28"/>
      <c r="G145" s="65"/>
      <c r="H145" s="34"/>
      <c r="I145" s="78"/>
      <c r="J145" s="79">
        <f t="shared" si="3"/>
        <v>0</v>
      </c>
      <c r="K145" s="80">
        <f t="shared" si="4"/>
        <v>0</v>
      </c>
      <c r="L145" s="81"/>
      <c r="M145" s="81"/>
      <c r="N145" s="82"/>
    </row>
    <row r="146" spans="1:14" ht="14.65" customHeight="1" x14ac:dyDescent="0.2">
      <c r="A146" s="25" t="s">
        <v>46</v>
      </c>
      <c r="B146" s="26" t="s">
        <v>33</v>
      </c>
      <c r="C146" s="32"/>
      <c r="D146" s="27"/>
      <c r="E146" s="28"/>
      <c r="F146" s="28"/>
      <c r="G146" s="65"/>
      <c r="H146" s="34"/>
      <c r="I146" s="78"/>
      <c r="J146" s="79">
        <f t="shared" si="3"/>
        <v>0</v>
      </c>
      <c r="K146" s="80">
        <f t="shared" si="4"/>
        <v>0</v>
      </c>
      <c r="L146" s="79">
        <f>IF(A146&lt;&gt;"",ROUNDDOWN(SUM(K146:K155)/30,0),"")</f>
        <v>0</v>
      </c>
      <c r="M146" s="79">
        <f>IF(A146&lt;&gt;"",ROUNDDOWN(L146/12,0),"")</f>
        <v>0</v>
      </c>
      <c r="N146" s="80">
        <f>IF(OR(ISBLANK(L146),L146=0,L146=""),0,IF(AND(L146&gt;=3,L146&lt;24),3,IF(AND(L146&gt;=24,L146&lt;60),5,IF(L146&gt;=60,8,0))))</f>
        <v>0</v>
      </c>
    </row>
    <row r="147" spans="1:14" ht="14.65" customHeight="1" outlineLevel="1" x14ac:dyDescent="0.2">
      <c r="A147" s="30"/>
      <c r="B147" s="26" t="s">
        <v>34</v>
      </c>
      <c r="C147" s="32"/>
      <c r="D147" s="27"/>
      <c r="E147" s="28"/>
      <c r="F147" s="28"/>
      <c r="G147" s="65"/>
      <c r="H147" s="34"/>
      <c r="I147" s="78"/>
      <c r="J147" s="79">
        <f t="shared" si="3"/>
        <v>0</v>
      </c>
      <c r="K147" s="80">
        <f t="shared" si="4"/>
        <v>0</v>
      </c>
      <c r="L147" s="81"/>
      <c r="M147" s="81"/>
      <c r="N147" s="82"/>
    </row>
    <row r="148" spans="1:14" ht="14.65" customHeight="1" outlineLevel="1" x14ac:dyDescent="0.2">
      <c r="A148" s="30"/>
      <c r="B148" s="26" t="s">
        <v>35</v>
      </c>
      <c r="C148" s="32"/>
      <c r="D148" s="27"/>
      <c r="E148" s="28"/>
      <c r="F148" s="28"/>
      <c r="G148" s="65"/>
      <c r="H148" s="34"/>
      <c r="I148" s="78"/>
      <c r="J148" s="79">
        <f t="shared" si="3"/>
        <v>0</v>
      </c>
      <c r="K148" s="80">
        <f t="shared" si="4"/>
        <v>0</v>
      </c>
      <c r="L148" s="81"/>
      <c r="M148" s="81"/>
      <c r="N148" s="82"/>
    </row>
    <row r="149" spans="1:14" ht="14.65" customHeight="1" outlineLevel="1" x14ac:dyDescent="0.2">
      <c r="A149" s="30"/>
      <c r="B149" s="26" t="s">
        <v>36</v>
      </c>
      <c r="C149" s="32"/>
      <c r="D149" s="27"/>
      <c r="E149" s="28"/>
      <c r="F149" s="28"/>
      <c r="G149" s="65"/>
      <c r="H149" s="34"/>
      <c r="I149" s="78"/>
      <c r="J149" s="79">
        <f t="shared" si="3"/>
        <v>0</v>
      </c>
      <c r="K149" s="80">
        <f t="shared" si="4"/>
        <v>0</v>
      </c>
      <c r="L149" s="81"/>
      <c r="M149" s="81"/>
      <c r="N149" s="82"/>
    </row>
    <row r="150" spans="1:14" ht="14.65" customHeight="1" outlineLevel="1" x14ac:dyDescent="0.2">
      <c r="A150" s="30"/>
      <c r="B150" s="26" t="s">
        <v>37</v>
      </c>
      <c r="C150" s="32"/>
      <c r="D150" s="27"/>
      <c r="E150" s="28"/>
      <c r="F150" s="28"/>
      <c r="G150" s="65"/>
      <c r="H150" s="34"/>
      <c r="I150" s="78"/>
      <c r="J150" s="79">
        <f t="shared" si="3"/>
        <v>0</v>
      </c>
      <c r="K150" s="80">
        <f t="shared" si="4"/>
        <v>0</v>
      </c>
      <c r="L150" s="81"/>
      <c r="M150" s="81"/>
      <c r="N150" s="82"/>
    </row>
    <row r="151" spans="1:14" ht="14.65" customHeight="1" outlineLevel="1" x14ac:dyDescent="0.2">
      <c r="A151" s="31"/>
      <c r="B151" s="26" t="s">
        <v>38</v>
      </c>
      <c r="C151" s="32"/>
      <c r="D151" s="27"/>
      <c r="E151" s="28"/>
      <c r="F151" s="28"/>
      <c r="G151" s="65"/>
      <c r="H151" s="34"/>
      <c r="I151" s="78"/>
      <c r="J151" s="79">
        <f t="shared" si="3"/>
        <v>0</v>
      </c>
      <c r="K151" s="80">
        <f t="shared" si="4"/>
        <v>0</v>
      </c>
      <c r="L151" s="81"/>
      <c r="M151" s="81"/>
      <c r="N151" s="82"/>
    </row>
    <row r="152" spans="1:14" ht="14.65" customHeight="1" outlineLevel="1" x14ac:dyDescent="0.2">
      <c r="A152" s="30"/>
      <c r="B152" s="26" t="s">
        <v>39</v>
      </c>
      <c r="C152" s="32"/>
      <c r="D152" s="27"/>
      <c r="E152" s="28"/>
      <c r="F152" s="28"/>
      <c r="G152" s="65"/>
      <c r="H152" s="34"/>
      <c r="I152" s="78"/>
      <c r="J152" s="79">
        <f t="shared" si="3"/>
        <v>0</v>
      </c>
      <c r="K152" s="80">
        <f t="shared" si="4"/>
        <v>0</v>
      </c>
      <c r="L152" s="81"/>
      <c r="M152" s="81"/>
      <c r="N152" s="82"/>
    </row>
    <row r="153" spans="1:14" ht="14.65" customHeight="1" outlineLevel="1" x14ac:dyDescent="0.2">
      <c r="A153" s="30"/>
      <c r="B153" s="26" t="s">
        <v>40</v>
      </c>
      <c r="C153" s="32"/>
      <c r="D153" s="27"/>
      <c r="E153" s="28"/>
      <c r="F153" s="28"/>
      <c r="G153" s="65"/>
      <c r="H153" s="34"/>
      <c r="I153" s="78"/>
      <c r="J153" s="79">
        <f t="shared" si="3"/>
        <v>0</v>
      </c>
      <c r="K153" s="80">
        <f t="shared" si="4"/>
        <v>0</v>
      </c>
      <c r="L153" s="81"/>
      <c r="M153" s="81"/>
      <c r="N153" s="82"/>
    </row>
    <row r="154" spans="1:14" ht="14.65" customHeight="1" outlineLevel="1" x14ac:dyDescent="0.2">
      <c r="A154" s="30"/>
      <c r="B154" s="26" t="s">
        <v>41</v>
      </c>
      <c r="C154" s="32"/>
      <c r="D154" s="27"/>
      <c r="E154" s="28"/>
      <c r="F154" s="28"/>
      <c r="G154" s="65"/>
      <c r="H154" s="34"/>
      <c r="I154" s="78"/>
      <c r="J154" s="79">
        <f t="shared" si="3"/>
        <v>0</v>
      </c>
      <c r="K154" s="80">
        <f t="shared" si="4"/>
        <v>0</v>
      </c>
      <c r="L154" s="81"/>
      <c r="M154" s="81"/>
      <c r="N154" s="82"/>
    </row>
    <row r="155" spans="1:14" ht="14.65" customHeight="1" outlineLevel="1" x14ac:dyDescent="0.2">
      <c r="A155" s="30"/>
      <c r="B155" s="26" t="s">
        <v>42</v>
      </c>
      <c r="C155" s="32"/>
      <c r="D155" s="27"/>
      <c r="E155" s="28"/>
      <c r="F155" s="28"/>
      <c r="G155" s="65"/>
      <c r="H155" s="34"/>
      <c r="I155" s="78"/>
      <c r="J155" s="79">
        <f t="shared" si="3"/>
        <v>0</v>
      </c>
      <c r="K155" s="80">
        <f t="shared" si="4"/>
        <v>0</v>
      </c>
      <c r="L155" s="81"/>
      <c r="M155" s="81"/>
      <c r="N155" s="82"/>
    </row>
    <row r="156" spans="1:14" ht="14.65" customHeight="1" x14ac:dyDescent="0.2">
      <c r="A156" s="25" t="s">
        <v>47</v>
      </c>
      <c r="B156" s="26" t="s">
        <v>33</v>
      </c>
      <c r="C156" s="32"/>
      <c r="D156" s="27"/>
      <c r="E156" s="28"/>
      <c r="F156" s="28"/>
      <c r="G156" s="65"/>
      <c r="H156" s="34"/>
      <c r="I156" s="78"/>
      <c r="J156" s="79">
        <f t="shared" si="3"/>
        <v>0</v>
      </c>
      <c r="K156" s="80">
        <f t="shared" si="4"/>
        <v>0</v>
      </c>
      <c r="L156" s="79">
        <f>IF(A156&lt;&gt;"",ROUNDDOWN(SUM(K156:K165)/30,0),"")</f>
        <v>0</v>
      </c>
      <c r="M156" s="79">
        <f>IF(A156&lt;&gt;"",ROUNDDOWN(L156/12,0),"")</f>
        <v>0</v>
      </c>
      <c r="N156" s="80">
        <f>IF(OR(ISBLANK(L156),L156=0,L156=""),0,IF(AND(L156&gt;=3,L156&lt;24),3,IF(AND(L156&gt;=24,L156&lt;60),5,IF(L156&gt;=60,8,0))))</f>
        <v>0</v>
      </c>
    </row>
    <row r="157" spans="1:14" ht="12.75" customHeight="1" outlineLevel="1" x14ac:dyDescent="0.2">
      <c r="A157" s="30"/>
      <c r="B157" s="26" t="s">
        <v>34</v>
      </c>
      <c r="C157" s="32"/>
      <c r="D157" s="27"/>
      <c r="E157" s="28"/>
      <c r="F157" s="28"/>
      <c r="G157" s="65"/>
      <c r="H157" s="34"/>
      <c r="I157" s="78"/>
      <c r="J157" s="79">
        <f t="shared" si="3"/>
        <v>0</v>
      </c>
      <c r="K157" s="80">
        <f t="shared" si="4"/>
        <v>0</v>
      </c>
      <c r="L157" s="81"/>
      <c r="M157" s="81"/>
      <c r="N157" s="82"/>
    </row>
    <row r="158" spans="1:14" ht="12.75" customHeight="1" outlineLevel="1" x14ac:dyDescent="0.2">
      <c r="A158" s="30"/>
      <c r="B158" s="26" t="s">
        <v>35</v>
      </c>
      <c r="C158" s="32"/>
      <c r="D158" s="27"/>
      <c r="E158" s="28"/>
      <c r="F158" s="28"/>
      <c r="G158" s="65"/>
      <c r="H158" s="34"/>
      <c r="I158" s="78"/>
      <c r="J158" s="79">
        <f t="shared" si="3"/>
        <v>0</v>
      </c>
      <c r="K158" s="80">
        <f t="shared" si="4"/>
        <v>0</v>
      </c>
      <c r="L158" s="81"/>
      <c r="M158" s="81"/>
      <c r="N158" s="82"/>
    </row>
    <row r="159" spans="1:14" ht="12.75" customHeight="1" outlineLevel="1" x14ac:dyDescent="0.2">
      <c r="A159" s="30"/>
      <c r="B159" s="26" t="s">
        <v>36</v>
      </c>
      <c r="C159" s="32"/>
      <c r="D159" s="27"/>
      <c r="E159" s="28"/>
      <c r="F159" s="28"/>
      <c r="G159" s="65"/>
      <c r="H159" s="34"/>
      <c r="I159" s="78"/>
      <c r="J159" s="79">
        <f t="shared" si="3"/>
        <v>0</v>
      </c>
      <c r="K159" s="80">
        <f t="shared" si="4"/>
        <v>0</v>
      </c>
      <c r="L159" s="81"/>
      <c r="M159" s="81"/>
      <c r="N159" s="82"/>
    </row>
    <row r="160" spans="1:14" ht="12.75" customHeight="1" outlineLevel="1" x14ac:dyDescent="0.2">
      <c r="A160" s="30"/>
      <c r="B160" s="26" t="s">
        <v>37</v>
      </c>
      <c r="C160" s="32"/>
      <c r="D160" s="27"/>
      <c r="E160" s="28"/>
      <c r="F160" s="28"/>
      <c r="G160" s="65"/>
      <c r="H160" s="34"/>
      <c r="I160" s="78"/>
      <c r="J160" s="79">
        <f t="shared" si="3"/>
        <v>0</v>
      </c>
      <c r="K160" s="80">
        <f t="shared" si="4"/>
        <v>0</v>
      </c>
      <c r="L160" s="81"/>
      <c r="M160" s="81"/>
      <c r="N160" s="82"/>
    </row>
    <row r="161" spans="1:18" ht="12.75" customHeight="1" outlineLevel="1" x14ac:dyDescent="0.2">
      <c r="A161" s="30"/>
      <c r="B161" s="26" t="s">
        <v>38</v>
      </c>
      <c r="C161" s="32"/>
      <c r="D161" s="27"/>
      <c r="E161" s="28"/>
      <c r="F161" s="28"/>
      <c r="G161" s="65"/>
      <c r="H161" s="34"/>
      <c r="I161" s="78"/>
      <c r="J161" s="79">
        <f t="shared" si="3"/>
        <v>0</v>
      </c>
      <c r="K161" s="80">
        <f t="shared" si="4"/>
        <v>0</v>
      </c>
      <c r="L161" s="81"/>
      <c r="M161" s="81"/>
      <c r="N161" s="82"/>
    </row>
    <row r="162" spans="1:18" ht="12.75" customHeight="1" outlineLevel="1" x14ac:dyDescent="0.2">
      <c r="A162" s="30"/>
      <c r="B162" s="26" t="s">
        <v>39</v>
      </c>
      <c r="C162" s="32"/>
      <c r="D162" s="27"/>
      <c r="E162" s="28"/>
      <c r="F162" s="28"/>
      <c r="G162" s="35"/>
      <c r="H162" s="34"/>
      <c r="I162" s="78"/>
      <c r="J162" s="79">
        <f t="shared" si="3"/>
        <v>0</v>
      </c>
      <c r="K162" s="80">
        <f t="shared" si="4"/>
        <v>0</v>
      </c>
      <c r="L162" s="81"/>
      <c r="M162" s="81"/>
      <c r="N162" s="82"/>
    </row>
    <row r="163" spans="1:18" ht="12.75" customHeight="1" outlineLevel="1" x14ac:dyDescent="0.2">
      <c r="A163" s="30"/>
      <c r="B163" s="26" t="s">
        <v>40</v>
      </c>
      <c r="C163" s="32"/>
      <c r="D163" s="27"/>
      <c r="E163" s="28"/>
      <c r="F163" s="28"/>
      <c r="G163" s="35"/>
      <c r="H163" s="34"/>
      <c r="I163" s="78"/>
      <c r="J163" s="79">
        <f t="shared" si="3"/>
        <v>0</v>
      </c>
      <c r="K163" s="80">
        <f t="shared" si="4"/>
        <v>0</v>
      </c>
      <c r="L163" s="81"/>
      <c r="M163" s="81"/>
      <c r="N163" s="82"/>
    </row>
    <row r="164" spans="1:18" ht="12.75" customHeight="1" outlineLevel="1" x14ac:dyDescent="0.2">
      <c r="A164" s="30"/>
      <c r="B164" s="26" t="s">
        <v>41</v>
      </c>
      <c r="C164" s="32"/>
      <c r="D164" s="27"/>
      <c r="E164" s="28"/>
      <c r="F164" s="28"/>
      <c r="G164" s="35"/>
      <c r="H164" s="34"/>
      <c r="I164" s="78"/>
      <c r="J164" s="79">
        <f t="shared" si="3"/>
        <v>0</v>
      </c>
      <c r="K164" s="80">
        <f t="shared" si="4"/>
        <v>0</v>
      </c>
      <c r="L164" s="81"/>
      <c r="M164" s="81"/>
      <c r="N164" s="82"/>
    </row>
    <row r="165" spans="1:18" ht="12.75" customHeight="1" outlineLevel="1" x14ac:dyDescent="0.2">
      <c r="A165" s="30"/>
      <c r="B165" s="26" t="s">
        <v>42</v>
      </c>
      <c r="C165" s="32"/>
      <c r="D165" s="27"/>
      <c r="E165" s="28"/>
      <c r="F165" s="28"/>
      <c r="G165" s="35"/>
      <c r="H165" s="34"/>
      <c r="I165" s="78"/>
      <c r="J165" s="79">
        <f t="shared" si="3"/>
        <v>0</v>
      </c>
      <c r="K165" s="80">
        <f t="shared" si="4"/>
        <v>0</v>
      </c>
      <c r="L165" s="81"/>
      <c r="M165" s="81"/>
      <c r="N165" s="82"/>
    </row>
    <row r="167" spans="1:18" ht="12.75" customHeight="1" x14ac:dyDescent="0.2">
      <c r="H167" s="33"/>
      <c r="J167" s="88"/>
      <c r="M167" s="89"/>
      <c r="N167" s="90"/>
      <c r="Q167" s="89" t="s">
        <v>52</v>
      </c>
      <c r="R167" s="84">
        <f>SUM(N106,N116,N126,N136,N146,N156)</f>
        <v>0</v>
      </c>
    </row>
    <row r="168" spans="1:18" ht="12.75" customHeight="1" x14ac:dyDescent="0.2">
      <c r="H168" s="33"/>
      <c r="J168" s="88"/>
    </row>
    <row r="169" spans="1:18" ht="12.75" customHeight="1" x14ac:dyDescent="0.2">
      <c r="H169" s="33"/>
      <c r="J169" s="88"/>
      <c r="Q169" s="89" t="s">
        <v>53</v>
      </c>
      <c r="R169" s="84">
        <f>SUM(R167+S102)</f>
        <v>0</v>
      </c>
    </row>
    <row r="170" spans="1:18" ht="12.75" customHeight="1" x14ac:dyDescent="0.2">
      <c r="A170" s="66" t="s">
        <v>54</v>
      </c>
      <c r="B170" s="66"/>
      <c r="C170" s="66"/>
      <c r="H170" s="33"/>
      <c r="J170" s="88"/>
    </row>
    <row r="171" spans="1:18" ht="14.65" customHeight="1" x14ac:dyDescent="0.2">
      <c r="A171" s="66"/>
      <c r="B171" s="66"/>
      <c r="C171" s="66"/>
      <c r="D171" s="36"/>
      <c r="E171" s="36"/>
      <c r="F171" s="36"/>
      <c r="G171" s="36"/>
      <c r="H171" s="37"/>
      <c r="I171" s="91"/>
      <c r="J171" s="88"/>
      <c r="K171" s="91"/>
      <c r="L171" s="91"/>
      <c r="N171" s="92" t="s">
        <v>55</v>
      </c>
      <c r="O171" s="92"/>
      <c r="P171" s="92"/>
      <c r="Q171" s="92"/>
      <c r="R171" s="84">
        <f>IF(R169&gt;8,8,R169)</f>
        <v>0</v>
      </c>
    </row>
    <row r="172" spans="1:18" ht="84.2" customHeight="1" x14ac:dyDescent="0.2">
      <c r="A172" s="38" t="s">
        <v>56</v>
      </c>
      <c r="B172" s="39" t="s">
        <v>57</v>
      </c>
      <c r="C172" s="39" t="s">
        <v>58</v>
      </c>
      <c r="H172" s="33"/>
      <c r="I172" s="93" t="s">
        <v>59</v>
      </c>
      <c r="J172" s="86" t="s">
        <v>60</v>
      </c>
      <c r="O172" s="94"/>
    </row>
    <row r="173" spans="1:18" ht="14.65" customHeight="1" x14ac:dyDescent="0.2">
      <c r="A173" s="32"/>
      <c r="B173" s="32"/>
      <c r="C173" s="30"/>
      <c r="H173" s="33"/>
      <c r="I173" s="78"/>
      <c r="J173" s="80">
        <f>IF(OR(I173="No relacionat",I173="No acreditat"),0,IFERROR(VLOOKUP(C173,Taules!$A$1:$B$5,2,FALSE),0))</f>
        <v>0</v>
      </c>
      <c r="O173" s="94"/>
    </row>
    <row r="174" spans="1:18" ht="14.65" customHeight="1" x14ac:dyDescent="0.2">
      <c r="A174" s="32"/>
      <c r="B174" s="32"/>
      <c r="C174" s="30"/>
      <c r="H174" s="33"/>
      <c r="I174" s="78"/>
      <c r="J174" s="80">
        <f>IF(OR(I174="No relacionat",I174="No acreditat"),0,IFERROR(VLOOKUP(C174,Taules!$A$1:$B$5,2,FALSE),0))</f>
        <v>0</v>
      </c>
      <c r="O174" s="94"/>
    </row>
    <row r="175" spans="1:18" ht="14.65" customHeight="1" x14ac:dyDescent="0.2">
      <c r="A175" s="32"/>
      <c r="B175" s="32"/>
      <c r="C175" s="30"/>
      <c r="H175" s="33"/>
      <c r="I175" s="78"/>
      <c r="J175" s="80">
        <f>IF(OR(I175="No relacionat",I175="No acreditat"),0,IFERROR(VLOOKUP(C175,Taules!$A$1:$B$5,2,FALSE),0))</f>
        <v>0</v>
      </c>
    </row>
    <row r="176" spans="1:18" ht="14.65" customHeight="1" x14ac:dyDescent="0.2">
      <c r="A176" s="32"/>
      <c r="B176" s="32"/>
      <c r="C176" s="30"/>
      <c r="H176" s="33"/>
      <c r="I176" s="78"/>
      <c r="J176" s="80">
        <f>IF(OR(I176="No relacionat",I176="No acreditat"),0,IFERROR(VLOOKUP(C176,Taules!$A$1:$B$5,2,FALSE),0))</f>
        <v>0</v>
      </c>
    </row>
    <row r="177" spans="1:17" ht="14.65" customHeight="1" x14ac:dyDescent="0.2">
      <c r="A177" s="32"/>
      <c r="B177" s="32"/>
      <c r="C177" s="30"/>
      <c r="H177" s="33"/>
      <c r="I177" s="78"/>
      <c r="J177" s="80">
        <f>IF(OR(I177="No relacionat",I177="No acreditat"),0,IFERROR(VLOOKUP(C177,Taules!$A$1:$B$5,2,FALSE),0))</f>
        <v>0</v>
      </c>
    </row>
    <row r="178" spans="1:17" ht="14.65" customHeight="1" x14ac:dyDescent="0.2">
      <c r="A178" s="32"/>
      <c r="B178" s="32"/>
      <c r="C178" s="30"/>
      <c r="H178" s="33"/>
      <c r="I178" s="78"/>
      <c r="J178" s="80">
        <f>IF(OR(I178="No relacionat",I178="No acreditat"),0,IFERROR(VLOOKUP(C178,Taules!$A$1:$B$5,2,FALSE),0))</f>
        <v>0</v>
      </c>
    </row>
    <row r="179" spans="1:17" ht="14.65" customHeight="1" x14ac:dyDescent="0.2">
      <c r="A179" s="32"/>
      <c r="B179" s="32"/>
      <c r="C179" s="30"/>
      <c r="H179" s="33"/>
      <c r="I179" s="78"/>
      <c r="J179" s="80">
        <f>IF(OR(I179="No relacionat",I179="No acreditat"),0,IFERROR(VLOOKUP(C179,Taules!$A$1:$B$5,2,FALSE),0))</f>
        <v>0</v>
      </c>
    </row>
    <row r="180" spans="1:17" ht="14.65" customHeight="1" x14ac:dyDescent="0.2">
      <c r="A180" s="32"/>
      <c r="B180" s="32"/>
      <c r="C180" s="30"/>
      <c r="H180" s="33"/>
      <c r="I180" s="78"/>
      <c r="J180" s="80">
        <f>IF(OR(I180="No relacionat",I180="No acreditat"),0,IFERROR(VLOOKUP(C180,Taules!$A$1:$B$5,2,FALSE),0))</f>
        <v>0</v>
      </c>
    </row>
    <row r="181" spans="1:17" ht="14.65" customHeight="1" x14ac:dyDescent="0.2">
      <c r="A181" s="32"/>
      <c r="B181" s="32"/>
      <c r="C181" s="30"/>
      <c r="H181" s="33"/>
      <c r="I181" s="78"/>
      <c r="J181" s="80">
        <f>IF(OR(I181="No relacionat",I181="No acreditat"),0,IFERROR(VLOOKUP(C181,Taules!$A$1:$B$5,2,FALSE),0))</f>
        <v>0</v>
      </c>
    </row>
    <row r="182" spans="1:17" ht="14.65" customHeight="1" x14ac:dyDescent="0.2">
      <c r="A182" s="32"/>
      <c r="B182" s="32"/>
      <c r="C182" s="30"/>
      <c r="H182" s="33"/>
      <c r="I182" s="78"/>
      <c r="J182" s="80">
        <f>IF(OR(I182="No relacionat",I182="No acreditat"),0,IFERROR(VLOOKUP(C182,Taules!$A$1:$B$5,2,FALSE),0))</f>
        <v>0</v>
      </c>
    </row>
    <row r="183" spans="1:17" ht="14.65" customHeight="1" x14ac:dyDescent="0.2">
      <c r="A183" s="32"/>
      <c r="B183" s="32"/>
      <c r="C183" s="30"/>
      <c r="H183" s="33"/>
      <c r="I183" s="78"/>
      <c r="J183" s="80">
        <f>IF(OR(I183="No relacionat",I183="No acreditat"),0,IFERROR(VLOOKUP(C183,Taules!$A$1:$B$5,2,FALSE),0))</f>
        <v>0</v>
      </c>
    </row>
    <row r="184" spans="1:17" ht="14.65" customHeight="1" x14ac:dyDescent="0.2">
      <c r="A184" s="32"/>
      <c r="B184" s="32"/>
      <c r="C184" s="30"/>
      <c r="H184" s="33"/>
      <c r="I184" s="78"/>
      <c r="J184" s="80">
        <f>IF(OR(I184="No relacionat",I184="No acreditat"),0,IFERROR(VLOOKUP(C184,Taules!$A$1:$B$5,2,FALSE),0))</f>
        <v>0</v>
      </c>
    </row>
    <row r="185" spans="1:17" ht="14.65" customHeight="1" x14ac:dyDescent="0.2">
      <c r="A185" s="32"/>
      <c r="B185" s="32"/>
      <c r="C185" s="30"/>
      <c r="H185" s="33"/>
      <c r="I185" s="78"/>
      <c r="J185" s="80">
        <f>IF(OR(I185="No relacionat",I185="No acreditat"),0,IFERROR(VLOOKUP(C185,Taules!$A$1:$B$5,2,FALSE),0))</f>
        <v>0</v>
      </c>
    </row>
    <row r="186" spans="1:17" ht="14.65" customHeight="1" x14ac:dyDescent="0.2">
      <c r="A186" s="32"/>
      <c r="B186" s="32"/>
      <c r="C186" s="30"/>
      <c r="H186" s="33"/>
      <c r="I186" s="78"/>
      <c r="J186" s="80">
        <f>IF(OR(I186="No relacionat",I186="No acreditat"),0,IFERROR(VLOOKUP(C186,Taules!$A$1:$B$5,2,FALSE),0))</f>
        <v>0</v>
      </c>
    </row>
    <row r="187" spans="1:17" ht="14.65" customHeight="1" x14ac:dyDescent="0.2">
      <c r="A187" s="32"/>
      <c r="B187" s="32"/>
      <c r="C187" s="30"/>
      <c r="H187" s="33"/>
      <c r="I187" s="78"/>
      <c r="J187" s="80">
        <f>IF(OR(I187="No relacionat",I187="No acreditat"),0,IFERROR(VLOOKUP(C187,Taules!$A$1:$B$5,2,FALSE),0))</f>
        <v>0</v>
      </c>
    </row>
    <row r="188" spans="1:17" ht="14.65" customHeight="1" x14ac:dyDescent="0.2">
      <c r="A188" s="32"/>
      <c r="B188" s="32"/>
      <c r="C188" s="30"/>
      <c r="H188" s="33"/>
      <c r="I188" s="78"/>
      <c r="J188" s="80">
        <f>IF(OR(I188="No relacionat",I188="No acreditat"),0,IFERROR(VLOOKUP(C188,Taules!$A$1:$B$5,2,FALSE),0))</f>
        <v>0</v>
      </c>
    </row>
    <row r="189" spans="1:17" ht="14.65" customHeight="1" x14ac:dyDescent="0.2">
      <c r="H189" s="33"/>
      <c r="M189" s="95" t="s">
        <v>61</v>
      </c>
      <c r="N189" s="95"/>
      <c r="O189" s="95"/>
      <c r="P189" s="95"/>
      <c r="Q189" s="84">
        <f>SUM(J$173:J$188)</f>
        <v>0</v>
      </c>
    </row>
    <row r="190" spans="1:17" ht="14.65" customHeight="1" x14ac:dyDescent="0.2">
      <c r="H190" s="33"/>
    </row>
    <row r="191" spans="1:17" ht="12.75" customHeight="1" x14ac:dyDescent="0.2">
      <c r="H191" s="33"/>
      <c r="M191" s="95" t="s">
        <v>62</v>
      </c>
      <c r="N191" s="95"/>
      <c r="O191" s="95"/>
      <c r="P191" s="95"/>
      <c r="Q191" s="84">
        <f>IF(Q189&gt;2,2,Q189)</f>
        <v>0</v>
      </c>
    </row>
    <row r="192" spans="1:17" ht="12.75" customHeight="1" x14ac:dyDescent="0.2">
      <c r="A192" s="67" t="s">
        <v>63</v>
      </c>
      <c r="B192" s="67"/>
      <c r="C192" s="67"/>
      <c r="D192" s="67"/>
      <c r="E192" s="67"/>
      <c r="F192" s="67"/>
      <c r="G192" s="67"/>
      <c r="H192" s="17"/>
    </row>
    <row r="193" spans="1:19" ht="12.75" customHeight="1" x14ac:dyDescent="0.2">
      <c r="A193" s="67"/>
      <c r="B193" s="67"/>
      <c r="C193" s="67"/>
      <c r="D193" s="67"/>
      <c r="E193" s="67"/>
      <c r="F193" s="67"/>
      <c r="G193" s="67"/>
      <c r="H193" s="17"/>
    </row>
    <row r="194" spans="1:19" ht="12.75" customHeight="1" x14ac:dyDescent="0.2">
      <c r="A194" s="67"/>
      <c r="B194" s="67"/>
      <c r="C194" s="67"/>
      <c r="D194" s="67"/>
      <c r="E194" s="67"/>
      <c r="F194" s="67"/>
      <c r="G194" s="67"/>
      <c r="H194" s="17"/>
    </row>
    <row r="195" spans="1:19" ht="12.75" customHeight="1" x14ac:dyDescent="0.2">
      <c r="A195" s="67"/>
      <c r="B195" s="67"/>
      <c r="C195" s="67"/>
      <c r="D195" s="67"/>
      <c r="E195" s="67"/>
      <c r="F195" s="67"/>
      <c r="G195" s="67"/>
      <c r="H195" s="17"/>
    </row>
    <row r="199" spans="1:19" s="3" customFormat="1" ht="13.9" customHeight="1" x14ac:dyDescent="0.2">
      <c r="A199" s="1"/>
      <c r="B199" s="1"/>
      <c r="C199" s="1"/>
      <c r="D199" s="1"/>
      <c r="E199" s="1"/>
      <c r="F199" s="1"/>
      <c r="G199" s="1"/>
      <c r="H199" s="2"/>
      <c r="I199" s="96" t="s">
        <v>64</v>
      </c>
      <c r="J199" s="96"/>
      <c r="K199" s="96"/>
      <c r="L199" s="96"/>
      <c r="M199" s="96"/>
      <c r="N199" s="96"/>
      <c r="O199" s="97">
        <f>SUM(R171,Q191)</f>
        <v>0</v>
      </c>
      <c r="P199" s="70"/>
      <c r="Q199" s="70"/>
      <c r="R199" s="70"/>
      <c r="S199" s="70"/>
    </row>
  </sheetData>
  <sheetProtection algorithmName="SHA-512" hashValue="Kj/rZjl+BGc5cZAZYeerLYUMuqz3jXF1ndLd7ZOP+PXlTMY77ASIsmpRta9qetgnUlCaIdVAIJh2+1EXmwthZA==" saltValue="/zx42EBFRDR0K4w9i7qouw==" spinCount="100000" sheet="1" objects="1" scenarios="1"/>
  <mergeCells count="22">
    <mergeCell ref="M191:P191"/>
    <mergeCell ref="A192:G195"/>
    <mergeCell ref="I199:N199"/>
    <mergeCell ref="A30:G30"/>
    <mergeCell ref="A104:G104"/>
    <mergeCell ref="G105:G161"/>
    <mergeCell ref="A170:C171"/>
    <mergeCell ref="N171:Q171"/>
    <mergeCell ref="M189:P189"/>
    <mergeCell ref="A8:E9"/>
    <mergeCell ref="F8:G9"/>
    <mergeCell ref="A16:G17"/>
    <mergeCell ref="A19:G20"/>
    <mergeCell ref="A22:G22"/>
    <mergeCell ref="A23:G28"/>
    <mergeCell ref="A1:G1"/>
    <mergeCell ref="A3:E3"/>
    <mergeCell ref="F3:G3"/>
    <mergeCell ref="A4:E5"/>
    <mergeCell ref="F4:G5"/>
    <mergeCell ref="A7:E7"/>
    <mergeCell ref="F7:G7"/>
  </mergeCells>
  <dataValidations xWindow="51519" yWindow="17254" count="17">
    <dataValidation type="custom" errorTitle="ERROR" error="No es pot modificar la formula" sqref="I199:M199 O199" xr:uid="{FAB3597F-AF8C-44C6-9CC9-C700E949ABC8}">
      <formula1>0</formula1>
      <formula2>0</formula2>
    </dataValidation>
    <dataValidation type="date" allowBlank="1" showInputMessage="1" showErrorMessage="1" errorTitle="Data incorrecte" error="Si us plau, assegureu-vos que el format de la data és un dels següents:_x000a_- DD/MM/AA_x000a_- DD/MM/AAAA" promptTitle="Informació addicional" prompt="El format correcte de les dates ha de ser un dels següents:_x000a_- DD/MM/AA_x000a_- DD/MM/AAAA" sqref="F32:H101 E106:F165" xr:uid="{C215DBD9-7379-4C27-8369-39829BD418A4}">
      <formula1>2</formula1>
      <formula2>73050</formula2>
    </dataValidation>
    <dataValidation operator="equal" allowBlank="1" showInputMessage="1" showErrorMessage="1" promptTitle="Informació addicional" prompt="Indica el percentatge real de jornada treballada (100% = jornada completa)." sqref="D106:D165 E32:E101" xr:uid="{E67E16A9-D96B-4D9E-A073-C70EC4512BF5}">
      <formula1>0</formula1>
      <formula2>0</formula2>
    </dataValidation>
    <dataValidation type="custom" showErrorMessage="1" errorTitle="ERROR" error="No es pot modificar la formula" sqref="O172:O174" xr:uid="{461C4BA5-136A-4889-A8FE-DCD747FF77B6}">
      <formula1>SUM(Q111,P175)</formula1>
      <formula2>0</formula2>
    </dataValidation>
    <dataValidation type="custom" showErrorMessage="1" errorTitle="ERROR" error="No es pot modificar la fórmula" sqref="Q191" xr:uid="{51CF70E0-B8F8-49A7-A7A2-BECF6220002D}">
      <formula1>IF(S189&gt;2,2,S189)</formula1>
      <formula2>0</formula2>
    </dataValidation>
    <dataValidation type="custom" allowBlank="1" showErrorMessage="1" errorTitle="ERROR" error="No es pot modificar la fórmula" sqref="Q189" xr:uid="{A29E053A-16EE-4E91-9971-DF9435DFE3EB}">
      <formula1>SUM(K$173:K$187)</formula1>
      <formula2>0</formula2>
    </dataValidation>
    <dataValidation type="custom" allowBlank="1" showErrorMessage="1" errorTitle="Error" error="No es pot modificar la fórmula" sqref="J157:J165" xr:uid="{0288CB5E-244E-4DA2-976F-275EB9FC524D}">
      <formula1>F157-E157</formula1>
      <formula2>0</formula2>
    </dataValidation>
    <dataValidation operator="equal" sqref="A10:A14" xr:uid="{CE4B3B17-2669-461D-A56A-75512AF749CC}">
      <formula1>0</formula1>
      <formula2>0</formula2>
    </dataValidation>
    <dataValidation type="list" operator="equal" showErrorMessage="1" sqref="B10:B14" xr:uid="{33FF6FB9-811E-4D63-A307-C7798DA83E7E}">
      <formula1>"Si,No"</formula1>
      <formula2>0</formula2>
    </dataValidation>
    <dataValidation operator="equal" allowBlank="1" showInputMessage="1" showErrorMessage="1" promptTitle="Informació:" prompt="Per afegir més períodes en el mateix lloc de treball, feu clic al &quot;-&quot;/&quot;+&quot; situat a l'esquerra." sqref="A32 A42 A52 A62 A72 A82 A92 A106 A116 A126 A136 A146 A156" xr:uid="{88E6A064-B6B0-49F4-9906-72E5157A38C4}">
      <formula1>0</formula1>
      <formula2>0</formula2>
    </dataValidation>
    <dataValidation type="custom" errorTitle="ERROR" error="No es pot modificar la formula" sqref="S102" xr:uid="{765B028A-5680-4523-AA5F-828692DBD957}">
      <formula1>SUM(U40,S105)</formula1>
      <formula2>0</formula2>
    </dataValidation>
    <dataValidation type="custom" errorTitle="ERROR" error="No es pot modificar la formula" sqref="R167" xr:uid="{D0533D3C-3AE8-4D61-9B27-3B5F131F1311}">
      <formula1>SUM(T105,R169)</formula1>
      <formula2>0</formula2>
    </dataValidation>
    <dataValidation type="custom" errorTitle="ERROR" error="No es pot modificar la formula" sqref="R169 R171" xr:uid="{61F8227A-082F-43F8-AB32-0DF290CFEF18}">
      <formula1>IF(T172&gt;8,8,T172)</formula1>
      <formula2>0</formula2>
    </dataValidation>
    <dataValidation type="custom" allowBlank="1" errorTitle="Error" error="No es pot modificar la fórmula" sqref="J32:O92 J93:K101" xr:uid="{5A2A31B1-97F5-4060-B2D7-B4B18C8B5091}">
      <formula1>F32-E32</formula1>
      <formula2>0</formula2>
    </dataValidation>
    <dataValidation type="custom" allowBlank="1" errorTitle="Error" error="No es pot modificar la fórmula" sqref="J106:N156 K157:K165" xr:uid="{B4B1788C-9171-4BBD-A02A-6C0DE4E9E6AE}">
      <formula1>F106-E106</formula1>
      <formula2>0</formula2>
    </dataValidation>
    <dataValidation type="list" operator="equal" allowBlank="1" showErrorMessage="1" sqref="I32:I101 I106:I165 I173:I188" xr:uid="{895D1AA9-766D-4374-9480-E5B368E5CDEB}">
      <formula1>"Relacionat,No relacionat,No acreditat"</formula1>
      <formula2>0</formula2>
    </dataValidation>
    <dataValidation operator="equal" allowBlank="1" showErrorMessage="1" promptTitle="Informació addicional" sqref="D32:D101" xr:uid="{52F0241B-8662-4500-9261-C9F591AC1322}"/>
  </dataValidations>
  <pageMargins left="0.58472222222222225" right="0.36875000000000002" top="0.78749999999999998" bottom="1.0527777777777778" header="0.51180555555555551" footer="0.78749999999999998"/>
  <pageSetup paperSize="9" orientation="portrait" useFirstPageNumber="1" horizontalDpi="300" verticalDpi="300" r:id="rId1"/>
  <headerFooter alignWithMargins="0">
    <oddFooter>&amp;C&amp;"Times New Roman,Normal"&amp;12Pàgina &amp;P</oddFooter>
  </headerFooter>
  <extLst>
    <ext xmlns:x14="http://schemas.microsoft.com/office/spreadsheetml/2009/9/main" uri="{CCE6A557-97BC-4b89-ADB6-D9C93CAAB3DF}">
      <x14:dataValidations xmlns:xm="http://schemas.microsoft.com/office/excel/2006/main" xWindow="51519" yWindow="17254" count="4">
        <x14:dataValidation type="list" operator="equal" allowBlank="1" showErrorMessage="1" xr:uid="{0343454A-3686-4F92-85E0-0ACC050C413B}">
          <x14:formula1>
            <xm:f>Taules!$A$1:$A$5</xm:f>
          </x14:formula1>
          <x14:formula2>
            <xm:f>0</xm:f>
          </x14:formula2>
          <xm:sqref>C173:C188</xm:sqref>
        </x14:dataValidation>
        <x14:dataValidation type="custom" allowBlank="1" errorTitle="Error" error="No es pot modificar la fórmula" xr:uid="{CB7145E0-8074-49C3-98A2-391CF0117BE0}">
          <x14:formula1>
            <xm:f>IFERROR(VLOOKUP(A7,Taules!$B$24:$C$37,2,FALSE),0)</xm:f>
          </x14:formula1>
          <x14:formula2>
            <xm:f>0</xm:f>
          </x14:formula2>
          <xm:sqref>F8</xm:sqref>
        </x14:dataValidation>
        <x14:dataValidation type="list" operator="equal" allowBlank="1" showErrorMessage="1" xr:uid="{1D75112F-5458-48C1-939D-378FCB127FE0}">
          <x14:formula1>
            <xm:f>Taules!$A$8:$A$14</xm:f>
          </x14:formula1>
          <x14:formula2>
            <xm:f>0</xm:f>
          </x14:formula2>
          <xm:sqref>C32:C101</xm:sqref>
        </x14:dataValidation>
        <x14:dataValidation type="custom" allowBlank="1" errorTitle="Error" error="No es pot modificar la fórmula" xr:uid="{BCB6ABD4-980F-4DFC-99C2-E4D97A15B562}">
          <x14:formula1>
            <xm:f>IFERROR(VLOOKUP(F173,Taules!$A$1:$B$5,2,FALSE),0)</xm:f>
          </x14:formula1>
          <x14:formula2>
            <xm:f>0</xm:f>
          </x14:formula2>
          <xm:sqref>J173:J188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ED4EB-13C0-44ED-8352-BC9947B8DF06}">
  <dimension ref="A1:J38"/>
  <sheetViews>
    <sheetView zoomScale="65" zoomScaleNormal="65" workbookViewId="0">
      <selection activeCell="E38" sqref="E38"/>
    </sheetView>
  </sheetViews>
  <sheetFormatPr baseColWidth="10" defaultRowHeight="12.75" x14ac:dyDescent="0.2"/>
  <cols>
    <col min="1" max="1" width="38.140625" customWidth="1"/>
    <col min="2" max="2" width="49.140625" customWidth="1"/>
    <col min="3" max="3" width="18.7109375" customWidth="1"/>
    <col min="4" max="7" width="9.140625" customWidth="1"/>
    <col min="8" max="8" width="20.85546875" customWidth="1"/>
    <col min="9" max="9" width="46.140625" customWidth="1"/>
    <col min="10" max="10" width="45.85546875" customWidth="1"/>
    <col min="11" max="256" width="9.140625" customWidth="1"/>
  </cols>
  <sheetData>
    <row r="1" spans="1:4" ht="12.75" customHeight="1" x14ac:dyDescent="0.2">
      <c r="B1">
        <v>0</v>
      </c>
    </row>
    <row r="2" spans="1:4" ht="25.5" x14ac:dyDescent="0.2">
      <c r="A2" s="40" t="s">
        <v>65</v>
      </c>
      <c r="B2">
        <v>1</v>
      </c>
    </row>
    <row r="3" spans="1:4" ht="25.5" x14ac:dyDescent="0.2">
      <c r="A3" s="40" t="s">
        <v>66</v>
      </c>
      <c r="B3">
        <v>0.5</v>
      </c>
    </row>
    <row r="4" spans="1:4" x14ac:dyDescent="0.2">
      <c r="A4" s="40" t="s">
        <v>67</v>
      </c>
      <c r="B4">
        <v>1</v>
      </c>
    </row>
    <row r="5" spans="1:4" x14ac:dyDescent="0.2">
      <c r="A5" t="s">
        <v>68</v>
      </c>
      <c r="B5">
        <v>2</v>
      </c>
    </row>
    <row r="8" spans="1:4" x14ac:dyDescent="0.2">
      <c r="A8" t="s">
        <v>69</v>
      </c>
      <c r="B8">
        <v>1.5</v>
      </c>
      <c r="D8" t="s">
        <v>70</v>
      </c>
    </row>
    <row r="9" spans="1:4" x14ac:dyDescent="0.2">
      <c r="A9" t="s">
        <v>71</v>
      </c>
      <c r="B9">
        <v>1.5</v>
      </c>
    </row>
    <row r="10" spans="1:4" x14ac:dyDescent="0.2">
      <c r="A10" t="s">
        <v>72</v>
      </c>
      <c r="B10">
        <v>1.5</v>
      </c>
    </row>
    <row r="11" spans="1:4" x14ac:dyDescent="0.2">
      <c r="A11" t="s">
        <v>73</v>
      </c>
      <c r="B11">
        <v>1.5</v>
      </c>
    </row>
    <row r="12" spans="1:4" x14ac:dyDescent="0.2">
      <c r="A12" t="s">
        <v>74</v>
      </c>
      <c r="B12">
        <v>1.5</v>
      </c>
    </row>
    <row r="13" spans="1:4" x14ac:dyDescent="0.2">
      <c r="A13" t="s">
        <v>75</v>
      </c>
      <c r="B13">
        <v>1</v>
      </c>
    </row>
    <row r="14" spans="1:4" x14ac:dyDescent="0.2">
      <c r="A14" t="s">
        <v>76</v>
      </c>
      <c r="B14">
        <v>1</v>
      </c>
    </row>
    <row r="20" spans="1:10" x14ac:dyDescent="0.2">
      <c r="A20" s="41" t="s">
        <v>77</v>
      </c>
      <c r="B20" s="41" t="s">
        <v>78</v>
      </c>
      <c r="C20" s="41" t="s">
        <v>79</v>
      </c>
      <c r="D20" s="41" t="s">
        <v>80</v>
      </c>
      <c r="H20" t="s">
        <v>81</v>
      </c>
      <c r="I20" t="s">
        <v>82</v>
      </c>
      <c r="J20" t="s">
        <v>83</v>
      </c>
    </row>
    <row r="21" spans="1:10" x14ac:dyDescent="0.2">
      <c r="A21" s="42" t="s">
        <v>5</v>
      </c>
      <c r="B21" s="42" t="s">
        <v>84</v>
      </c>
      <c r="C21" s="42" t="s">
        <v>85</v>
      </c>
      <c r="D21" s="42" t="s">
        <v>6</v>
      </c>
      <c r="H21" s="42" t="s">
        <v>84</v>
      </c>
      <c r="I21" s="43" t="s">
        <v>86</v>
      </c>
      <c r="J21" s="44" t="s">
        <v>87</v>
      </c>
    </row>
    <row r="22" spans="1:10" x14ac:dyDescent="0.2">
      <c r="B22" s="45" t="s">
        <v>88</v>
      </c>
      <c r="C22" s="45" t="s">
        <v>89</v>
      </c>
      <c r="D22" t="s">
        <v>6</v>
      </c>
      <c r="H22" s="45" t="s">
        <v>88</v>
      </c>
      <c r="I22" s="46" t="s">
        <v>90</v>
      </c>
      <c r="J22" s="47" t="s">
        <v>91</v>
      </c>
    </row>
    <row r="23" spans="1:10" x14ac:dyDescent="0.2">
      <c r="B23" s="45" t="s">
        <v>92</v>
      </c>
      <c r="C23" s="45" t="s">
        <v>93</v>
      </c>
      <c r="D23" s="48" t="s">
        <v>6</v>
      </c>
      <c r="H23" s="45" t="s">
        <v>92</v>
      </c>
      <c r="I23" s="49" t="s">
        <v>94</v>
      </c>
      <c r="J23" s="47" t="s">
        <v>95</v>
      </c>
    </row>
    <row r="24" spans="1:10" ht="25.5" x14ac:dyDescent="0.2">
      <c r="B24" s="45" t="s">
        <v>96</v>
      </c>
      <c r="C24" s="45" t="s">
        <v>97</v>
      </c>
      <c r="D24" t="s">
        <v>6</v>
      </c>
      <c r="H24" s="45" t="s">
        <v>96</v>
      </c>
      <c r="I24" s="46" t="s">
        <v>98</v>
      </c>
      <c r="J24" s="47" t="s">
        <v>99</v>
      </c>
    </row>
    <row r="25" spans="1:10" x14ac:dyDescent="0.2">
      <c r="B25" s="45" t="s">
        <v>100</v>
      </c>
      <c r="C25" s="45" t="s">
        <v>101</v>
      </c>
      <c r="D25" s="48" t="s">
        <v>6</v>
      </c>
      <c r="H25" s="45" t="s">
        <v>100</v>
      </c>
      <c r="I25" s="46" t="s">
        <v>102</v>
      </c>
      <c r="J25" s="47" t="s">
        <v>103</v>
      </c>
    </row>
    <row r="26" spans="1:10" x14ac:dyDescent="0.2">
      <c r="A26" s="42" t="s">
        <v>104</v>
      </c>
      <c r="B26" s="50" t="s">
        <v>86</v>
      </c>
      <c r="C26" s="50" t="s">
        <v>105</v>
      </c>
      <c r="D26" s="42" t="s">
        <v>106</v>
      </c>
      <c r="I26" s="46" t="s">
        <v>107</v>
      </c>
      <c r="J26" s="47" t="s">
        <v>108</v>
      </c>
    </row>
    <row r="27" spans="1:10" x14ac:dyDescent="0.2">
      <c r="B27" s="51" t="s">
        <v>90</v>
      </c>
      <c r="C27" s="51" t="s">
        <v>109</v>
      </c>
      <c r="D27" t="s">
        <v>106</v>
      </c>
      <c r="I27" s="46" t="s">
        <v>110</v>
      </c>
    </row>
    <row r="28" spans="1:10" x14ac:dyDescent="0.2">
      <c r="B28" s="52" t="s">
        <v>94</v>
      </c>
      <c r="C28" s="53" t="s">
        <v>111</v>
      </c>
      <c r="D28" t="s">
        <v>106</v>
      </c>
    </row>
    <row r="29" spans="1:10" x14ac:dyDescent="0.2">
      <c r="B29" s="51" t="s">
        <v>98</v>
      </c>
      <c r="C29" s="51" t="s">
        <v>112</v>
      </c>
      <c r="D29" t="s">
        <v>106</v>
      </c>
    </row>
    <row r="30" spans="1:10" x14ac:dyDescent="0.2">
      <c r="B30" s="51" t="s">
        <v>102</v>
      </c>
      <c r="C30" s="51" t="s">
        <v>113</v>
      </c>
      <c r="D30" t="s">
        <v>106</v>
      </c>
    </row>
    <row r="31" spans="1:10" x14ac:dyDescent="0.2">
      <c r="B31" s="51" t="s">
        <v>107</v>
      </c>
      <c r="C31" s="51" t="s">
        <v>114</v>
      </c>
      <c r="D31" t="s">
        <v>106</v>
      </c>
    </row>
    <row r="32" spans="1:10" x14ac:dyDescent="0.2">
      <c r="B32" s="51" t="s">
        <v>110</v>
      </c>
      <c r="C32" s="51" t="s">
        <v>115</v>
      </c>
      <c r="D32" t="s">
        <v>106</v>
      </c>
    </row>
    <row r="33" spans="1:4" x14ac:dyDescent="0.2">
      <c r="A33" s="42" t="s">
        <v>116</v>
      </c>
      <c r="B33" s="54" t="s">
        <v>87</v>
      </c>
      <c r="C33" s="50" t="s">
        <v>117</v>
      </c>
      <c r="D33" s="42" t="s">
        <v>106</v>
      </c>
    </row>
    <row r="34" spans="1:4" x14ac:dyDescent="0.2">
      <c r="B34" s="55" t="s">
        <v>91</v>
      </c>
      <c r="C34" s="51" t="s">
        <v>118</v>
      </c>
      <c r="D34" t="s">
        <v>106</v>
      </c>
    </row>
    <row r="35" spans="1:4" x14ac:dyDescent="0.2">
      <c r="B35" s="55" t="s">
        <v>95</v>
      </c>
      <c r="C35" s="51" t="s">
        <v>119</v>
      </c>
      <c r="D35" t="s">
        <v>106</v>
      </c>
    </row>
    <row r="36" spans="1:4" x14ac:dyDescent="0.2">
      <c r="B36" s="55" t="s">
        <v>99</v>
      </c>
      <c r="C36" s="51" t="s">
        <v>120</v>
      </c>
      <c r="D36" t="s">
        <v>106</v>
      </c>
    </row>
    <row r="37" spans="1:4" x14ac:dyDescent="0.2">
      <c r="B37" s="55" t="s">
        <v>103</v>
      </c>
      <c r="C37" s="51" t="s">
        <v>121</v>
      </c>
      <c r="D37" t="s">
        <v>6</v>
      </c>
    </row>
    <row r="38" spans="1:4" x14ac:dyDescent="0.2">
      <c r="B38" s="55" t="s">
        <v>108</v>
      </c>
      <c r="C38" s="51" t="s">
        <v>122</v>
      </c>
      <c r="D38" t="s">
        <v>123</v>
      </c>
    </row>
  </sheetData>
  <sheetProtection sheet="1"/>
  <pageMargins left="0.78749999999999998" right="0.78749999999999998" top="1.0249999999999999" bottom="1.0249999999999999" header="0.78749999999999998" footer="0.78749999999999998"/>
  <pageSetup paperSize="9" firstPageNumber="0" orientation="portrait" horizontalDpi="300" verticalDpi="300"/>
  <headerFooter alignWithMargins="0">
    <oddHeader>&amp;C&amp;A</oddHeader>
    <oddFooter>&amp;CPàgina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Model</vt:lpstr>
      <vt:lpstr>Taules</vt:lpstr>
      <vt:lpstr>Administració_General</vt:lpstr>
      <vt:lpstr>Personal_Oficis</vt:lpstr>
      <vt:lpstr>Personal_Tècnic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Fatima Zahra El Baz</cp:lastModifiedBy>
  <dcterms:created xsi:type="dcterms:W3CDTF">2026-07-17T18:27:44Z</dcterms:created>
  <dcterms:modified xsi:type="dcterms:W3CDTF">2026-07-17T18:58:36Z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ISdDocName">
    <vt:lpwstr>06202339</vt:lpwstr>
  </property>
  <property fmtid="{D5CDD505-2E9C-101B-9397-08002B2CF9AE}" pid="3" name="DISProperties">
    <vt:lpwstr>DISdDocName,DIScgiUrl,DISdUser,DISdID,DISidcName,DISTaskPaneUrl</vt:lpwstr>
  </property>
  <property fmtid="{D5CDD505-2E9C-101B-9397-08002B2CF9AE}" pid="4" name="DIScgiUrl">
    <vt:lpwstr>http://wcc.egara.local/cs/idcplg</vt:lpwstr>
  </property>
  <property fmtid="{D5CDD505-2E9C-101B-9397-08002B2CF9AE}" pid="5" name="DISdUser">
    <vt:lpwstr>suariadna</vt:lpwstr>
  </property>
  <property fmtid="{D5CDD505-2E9C-101B-9397-08002B2CF9AE}" pid="6" name="DISdID">
    <vt:lpwstr>10213289</vt:lpwstr>
  </property>
  <property fmtid="{D5CDD505-2E9C-101B-9397-08002B2CF9AE}" pid="7" name="DISidcName">
    <vt:lpwstr>wcc</vt:lpwstr>
  </property>
  <property fmtid="{D5CDD505-2E9C-101B-9397-08002B2CF9AE}" pid="8" name="DISTaskPaneUrl">
    <vt:lpwstr>http://wcc.egara.local/cs/idcplg?IdcService=DESKTOP_DOC_INFO&amp;dDocName=06202339&amp;dID=10213289&amp;ClientControlled=DocMan,taskpane&amp;coreContentOnly=1</vt:lpwstr>
  </property>
</Properties>
</file>